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000" windowHeight="10125"/>
  </bookViews>
  <sheets>
    <sheet name="ZBIORCZE" sheetId="2" r:id="rId1"/>
    <sheet name="CHODNIK" sheetId="1" r:id="rId2"/>
    <sheet name="DESZCZÓWKA" sheetId="5" r:id="rId3"/>
    <sheet name="eLEKTRYKA" sheetId="4" r:id="rId4"/>
  </sheets>
  <calcPr calcId="125725"/>
</workbook>
</file>

<file path=xl/calcChain.xml><?xml version="1.0" encoding="utf-8"?>
<calcChain xmlns="http://schemas.openxmlformats.org/spreadsheetml/2006/main">
  <c r="G9" i="1"/>
  <c r="G10"/>
  <c r="G12"/>
  <c r="G82" s="1"/>
  <c r="G13"/>
  <c r="G14"/>
  <c r="G15"/>
  <c r="G16"/>
  <c r="G17"/>
  <c r="G18"/>
  <c r="G19"/>
  <c r="G20"/>
  <c r="G21"/>
  <c r="G22"/>
  <c r="G23"/>
  <c r="G24"/>
  <c r="G26"/>
  <c r="G28"/>
  <c r="G29"/>
  <c r="G30"/>
  <c r="G32"/>
  <c r="G33"/>
  <c r="G35"/>
  <c r="G37"/>
  <c r="G38"/>
  <c r="G39"/>
  <c r="G40"/>
  <c r="G41"/>
  <c r="G42"/>
  <c r="G43"/>
  <c r="G44"/>
  <c r="G45"/>
  <c r="G46"/>
  <c r="G48"/>
  <c r="G49"/>
  <c r="G50"/>
  <c r="G51"/>
  <c r="G53"/>
  <c r="G54"/>
  <c r="G55"/>
  <c r="G56"/>
  <c r="G58"/>
  <c r="G59"/>
  <c r="G60"/>
  <c r="G61"/>
  <c r="G62"/>
  <c r="G63"/>
  <c r="G64"/>
  <c r="G65"/>
  <c r="G66"/>
  <c r="G67"/>
  <c r="G68"/>
  <c r="G69"/>
  <c r="G70"/>
  <c r="G71"/>
  <c r="G73"/>
  <c r="G74"/>
  <c r="G76"/>
  <c r="G77"/>
  <c r="G79"/>
  <c r="G80"/>
  <c r="G81"/>
  <c r="G36" i="5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3" i="4"/>
  <c r="G22"/>
  <c r="G21"/>
  <c r="G20"/>
  <c r="G19"/>
  <c r="G18"/>
  <c r="G17"/>
  <c r="G16"/>
  <c r="G15"/>
  <c r="G14"/>
  <c r="G13"/>
  <c r="G12"/>
  <c r="G11"/>
  <c r="G10"/>
  <c r="G9"/>
  <c r="G8"/>
  <c r="G7"/>
  <c r="G24" l="1"/>
  <c r="G37" i="5"/>
  <c r="C5" i="2"/>
  <c r="G83" i="1"/>
  <c r="G84" s="1"/>
  <c r="G25" i="4" l="1"/>
  <c r="G26" s="1"/>
  <c r="C7" i="2"/>
  <c r="G38" i="5"/>
  <c r="G39" s="1"/>
  <c r="C6" i="2"/>
  <c r="C8" s="1"/>
  <c r="C9" s="1"/>
  <c r="C10" s="1"/>
</calcChain>
</file>

<file path=xl/sharedStrings.xml><?xml version="1.0" encoding="utf-8"?>
<sst xmlns="http://schemas.openxmlformats.org/spreadsheetml/2006/main" count="453" uniqueCount="324">
  <si>
    <r>
      <rPr>
        <sz val="7"/>
        <rFont val="Arial Unicode MS"/>
      </rPr>
      <t>NAZWA INWESTYCJI : Budowa chodnikia w m. Smaszew</t>
    </r>
  </si>
  <si>
    <t>PRACE OGÓLNE - PRZYGOTOWANIE TERENU</t>
  </si>
  <si>
    <r>
      <rPr>
        <b/>
        <sz val="7"/>
        <rFont val="Arial Unicode MS"/>
        <family val="2"/>
        <charset val="238"/>
      </rPr>
      <t>Opis</t>
    </r>
  </si>
  <si>
    <r>
      <rPr>
        <b/>
        <sz val="7"/>
        <rFont val="Arial Unicode MS"/>
        <family val="2"/>
        <charset val="238"/>
      </rPr>
      <t>Jed n. obm.</t>
    </r>
  </si>
  <si>
    <r>
      <rPr>
        <b/>
        <sz val="7"/>
        <rFont val="Arial Unicode MS"/>
        <family val="2"/>
        <charset val="238"/>
      </rPr>
      <t>Ilość</t>
    </r>
  </si>
  <si>
    <r>
      <rPr>
        <b/>
        <sz val="7"/>
        <rFont val="Arial Unicode MS"/>
        <family val="2"/>
        <charset val="238"/>
      </rPr>
      <t>Cena jedn.</t>
    </r>
  </si>
  <si>
    <r>
      <rPr>
        <b/>
        <sz val="7"/>
        <rFont val="Arial Unicode MS"/>
        <family val="2"/>
        <charset val="238"/>
      </rPr>
      <t>Wartość</t>
    </r>
  </si>
  <si>
    <r>
      <rPr>
        <b/>
        <sz val="7"/>
        <rFont val="Arial Unicode MS"/>
        <family val="2"/>
        <charset val="238"/>
      </rPr>
      <t>Roboty przygotowawcze</t>
    </r>
  </si>
  <si>
    <r>
      <rPr>
        <sz val="7"/>
        <rFont val="Arial Unicode MS"/>
        <family val="2"/>
        <charset val="238"/>
      </rPr>
      <t>Odtworzenie trasy i punktów wysokościowych - roboty pomiarowe przy liniowych robotach ziemnych - trasa dróg w terenie równinnym.</t>
    </r>
  </si>
  <si>
    <r>
      <rPr>
        <sz val="7"/>
        <rFont val="Arial Unicode MS"/>
        <family val="2"/>
        <charset val="238"/>
      </rPr>
      <t>km</t>
    </r>
  </si>
  <si>
    <r>
      <rPr>
        <sz val="7"/>
        <rFont val="Arial Unicode MS"/>
        <family val="2"/>
        <charset val="238"/>
      </rPr>
      <t>Mechaniczne karczowanie krzaków i podszyć średnich od 31% do 60% powierzchni.</t>
    </r>
  </si>
  <si>
    <r>
      <rPr>
        <sz val="7"/>
        <rFont val="Arial Unicode MS"/>
        <family val="2"/>
        <charset val="238"/>
      </rPr>
      <t>ha</t>
    </r>
  </si>
  <si>
    <r>
      <rPr>
        <b/>
        <sz val="7"/>
        <rFont val="Arial Unicode MS"/>
        <family val="2"/>
        <charset val="238"/>
      </rPr>
      <t>Roboty rozbiórkowe</t>
    </r>
  </si>
  <si>
    <r>
      <rPr>
        <sz val="7"/>
        <rFont val="Arial Unicode MS"/>
        <family val="2"/>
        <charset val="238"/>
      </rPr>
      <t>Mechaniczne obcięcie krawędzi nawierzchni jezdni z betonu asfaltowego na gł. do 10 cm</t>
    </r>
  </si>
  <si>
    <r>
      <rPr>
        <sz val="7"/>
        <rFont val="Arial Unicode MS"/>
        <family val="2"/>
        <charset val="238"/>
      </rPr>
      <t>m</t>
    </r>
  </si>
  <si>
    <r>
      <rPr>
        <sz val="7"/>
        <rFont val="Arial Unicode MS"/>
        <family val="2"/>
        <charset val="238"/>
      </rPr>
      <t>Mechaniczne frezowanie nawierzchni bitumicznej - frezowanie profilujące śr. gł. 3 cm wraz z wywozem destruktu na odkład</t>
    </r>
  </si>
  <si>
    <r>
      <rPr>
        <sz val="7"/>
        <rFont val="Arial Unicode MS"/>
        <family val="2"/>
        <charset val="238"/>
      </rPr>
      <t>m2</t>
    </r>
  </si>
  <si>
    <r>
      <rPr>
        <sz val="7"/>
        <rFont val="Arial Unicode MS"/>
        <family val="2"/>
        <charset val="238"/>
      </rPr>
      <t>Rozebranie nawierzchni z mas mineralno-bitumicznych gr. 4 cm mechanicznie</t>
    </r>
  </si>
  <si>
    <r>
      <rPr>
        <sz val="7"/>
        <rFont val="Arial Unicode MS"/>
        <family val="2"/>
        <charset val="238"/>
      </rPr>
      <t>Rozebranie podbudowy z kruszywa/bruku kamennego gr. do 10 cm mechanicznie</t>
    </r>
  </si>
  <si>
    <r>
      <rPr>
        <sz val="7"/>
        <rFont val="Arial Unicode MS"/>
        <family val="2"/>
        <charset val="238"/>
      </rPr>
      <t>Rozebranie przepustów rurowych - rury betonowe o śr. 60 cm</t>
    </r>
  </si>
  <si>
    <r>
      <rPr>
        <sz val="7"/>
        <rFont val="Arial Unicode MS"/>
        <family val="2"/>
        <charset val="238"/>
      </rPr>
      <t>Rozebranie przepustów rurowych - ścianki czołowe i ławy betonowe</t>
    </r>
  </si>
  <si>
    <r>
      <rPr>
        <sz val="7"/>
        <rFont val="Arial Unicode MS"/>
        <family val="2"/>
        <charset val="238"/>
      </rPr>
      <t>m</t>
    </r>
    <r>
      <rPr>
        <vertAlign val="superscript"/>
        <sz val="7"/>
        <rFont val="Arial Unicode MS"/>
        <family val="2"/>
        <charset val="238"/>
      </rPr>
      <t>3</t>
    </r>
  </si>
  <si>
    <r>
      <rPr>
        <sz val="7"/>
        <rFont val="Arial Unicode MS"/>
        <family val="2"/>
        <charset val="238"/>
      </rPr>
      <t>Rozebranie krawężników betonowych typu ulicznego na podsypce cementowo-piaskowej</t>
    </r>
  </si>
  <si>
    <r>
      <rPr>
        <sz val="7"/>
        <rFont val="Arial Unicode MS"/>
        <family val="2"/>
        <charset val="238"/>
      </rPr>
      <t>Rozebranie ław betonowych pod krawężnikami</t>
    </r>
  </si>
  <si>
    <r>
      <rPr>
        <sz val="7"/>
        <rFont val="Arial Unicode MS"/>
        <family val="2"/>
        <charset val="238"/>
      </rPr>
      <t>Pionowe znaki drogowe - zdjęcie znaków lub drogowskazów</t>
    </r>
  </si>
  <si>
    <r>
      <rPr>
        <sz val="7"/>
        <rFont val="Arial Unicode MS"/>
        <family val="2"/>
        <charset val="238"/>
      </rPr>
      <t>szt.</t>
    </r>
  </si>
  <si>
    <r>
      <rPr>
        <sz val="7"/>
        <rFont val="Arial Unicode MS"/>
        <family val="2"/>
        <charset val="238"/>
      </rPr>
      <t>Rozebranie słupków do znaków</t>
    </r>
  </si>
  <si>
    <r>
      <rPr>
        <sz val="7"/>
        <rFont val="Arial Unicode MS"/>
        <family val="2"/>
        <charset val="238"/>
      </rPr>
      <t>szt</t>
    </r>
  </si>
  <si>
    <r>
      <rPr>
        <sz val="7"/>
        <rFont val="Arial Unicode MS"/>
        <family val="2"/>
        <charset val="238"/>
      </rPr>
      <t>Wywiezienie gruzu z terenu rozbiórki przy mechanicznym załadowaniu i wyładowaniu samochodem samowyładowczym na odległość 1 km wywóz w miejsce wskazane przez inwestora</t>
    </r>
  </si>
  <si>
    <r>
      <rPr>
        <sz val="7"/>
        <rFont val="Arial Unicode MS"/>
        <family val="2"/>
        <charset val="238"/>
      </rPr>
      <t>Wywiezienie gruzu z terenu rozbiórki przy mechanicznym załadowaniu i wyładowaniu samochodem samowyładowczym - dodatek za każdy następny rozpoczęty 1 km wywóz w miejsce wskazane przez inwestora Krotność = 9</t>
    </r>
  </si>
  <si>
    <r>
      <rPr>
        <sz val="7"/>
        <rFont val="Arial Unicode MS"/>
        <family val="2"/>
        <charset val="238"/>
      </rPr>
      <t>Usunięcie warstwy ziemi urodzajnej (humusu) o grubości do 15 cm za pomocą spycharek</t>
    </r>
  </si>
  <si>
    <r>
      <rPr>
        <b/>
        <sz val="7"/>
        <rFont val="Arial Unicode MS"/>
        <family val="2"/>
        <charset val="238"/>
      </rPr>
      <t>ROBOTY ZIEMNE</t>
    </r>
  </si>
  <si>
    <r>
      <rPr>
        <sz val="7"/>
        <rFont val="Arial Unicode MS"/>
        <family val="2"/>
        <charset val="238"/>
      </rPr>
      <t>Wykonanie wykopów w gruntach nieskalistych z transp.urobku na odl.do 1 km sam.samowyład. (Wykop pod remontowany przepust)</t>
    </r>
  </si>
  <si>
    <r>
      <rPr>
        <b/>
        <sz val="7"/>
        <rFont val="Arial Unicode MS"/>
        <family val="2"/>
        <charset val="238"/>
      </rPr>
      <t>ZABEZPIECZENIE ISTNIEJĄCEGO UZBROJENIA</t>
    </r>
  </si>
  <si>
    <r>
      <rPr>
        <sz val="7"/>
        <rFont val="Arial Unicode MS"/>
        <family val="2"/>
        <charset val="238"/>
      </rPr>
      <t>Kopanie rowów dla kabli w sposób ręczny w gruncie kat. III</t>
    </r>
  </si>
  <si>
    <r>
      <rPr>
        <sz val="7"/>
        <rFont val="Arial Unicode MS"/>
        <family val="2"/>
        <charset val="238"/>
      </rPr>
      <t>Ułożenie rur osłonowych z PCW o śr. 110 mm</t>
    </r>
  </si>
  <si>
    <r>
      <rPr>
        <sz val="7"/>
        <rFont val="Arial Unicode MS"/>
        <family val="2"/>
        <charset val="238"/>
      </rPr>
      <t>Zasypywanie rowów dla kabli wykonanych ręcznie w gruncie kat. I-II</t>
    </r>
  </si>
  <si>
    <r>
      <rPr>
        <b/>
        <sz val="7"/>
        <rFont val="Arial Unicode MS"/>
        <family val="2"/>
        <charset val="238"/>
      </rPr>
      <t>ELEMENTY ODWODNIENIA</t>
    </r>
  </si>
  <si>
    <r>
      <rPr>
        <sz val="7"/>
        <rFont val="Arial Unicode MS"/>
        <family val="2"/>
        <charset val="238"/>
      </rPr>
      <t>Przepust rurowy o śr. 600 mm - długość rurociągu 3 m z wykonaniem żelbetonowej ścianki czołowej</t>
    </r>
  </si>
  <si>
    <r>
      <rPr>
        <sz val="7"/>
        <rFont val="Arial Unicode MS"/>
        <family val="2"/>
        <charset val="238"/>
      </rPr>
      <t>przep</t>
    </r>
  </si>
  <si>
    <r>
      <rPr>
        <sz val="7"/>
        <rFont val="Arial Unicode MS"/>
        <family val="2"/>
        <charset val="238"/>
      </rPr>
      <t>Zasypanie przepustów drogowych wraz z zagęszczeniem</t>
    </r>
  </si>
  <si>
    <r>
      <rPr>
        <sz val="7"/>
        <rFont val="Arial Unicode MS"/>
        <family val="2"/>
        <charset val="238"/>
      </rPr>
      <t>Oczyszczenie rowów z namułu o grub. 30 cm z wyprofilowaniem skarp rowu (przy wlocie przepustu do rowu)</t>
    </r>
  </si>
  <si>
    <r>
      <rPr>
        <b/>
        <sz val="7"/>
        <rFont val="Arial Unicode MS"/>
        <family val="2"/>
        <charset val="238"/>
      </rPr>
      <t>KRAWĘZNIKI I OBRZEZA</t>
    </r>
  </si>
  <si>
    <r>
      <rPr>
        <sz val="7"/>
        <rFont val="Arial Unicode MS"/>
        <family val="2"/>
        <charset val="238"/>
      </rPr>
      <t>Ława betonowa z oporem pod krawężniki z betonu C12/15</t>
    </r>
  </si>
  <si>
    <r>
      <rPr>
        <sz val="7"/>
        <rFont val="Arial Unicode MS"/>
        <family val="2"/>
        <charset val="238"/>
      </rPr>
      <t>Krawężniki betonowe wystające o wymiarach 15x30 cm bez ław na podsypce cementowo-piaskowej</t>
    </r>
  </si>
  <si>
    <r>
      <rPr>
        <sz val="7"/>
        <rFont val="Arial Unicode MS"/>
        <family val="2"/>
        <charset val="238"/>
      </rPr>
      <t>Ława betonowa z oporem pod krawężniki z betonu C12/ 15</t>
    </r>
  </si>
  <si>
    <r>
      <rPr>
        <sz val="7"/>
        <rFont val="Arial Unicode MS"/>
        <family val="2"/>
        <charset val="238"/>
      </rPr>
      <t>Krawężniki betonowe najazdowe o wymiarach 15x22 cm bez ław na podsypce cementowo-piaskowej</t>
    </r>
  </si>
  <si>
    <r>
      <rPr>
        <sz val="7"/>
        <rFont val="Arial Unicode MS"/>
        <family val="2"/>
        <charset val="238"/>
      </rPr>
      <t>Krawężniki betonowe wtopione o wymiarach 12x25 cm bez ław na podsypce cementowo-piaskowej</t>
    </r>
  </si>
  <si>
    <r>
      <rPr>
        <sz val="7"/>
        <rFont val="Arial Unicode MS"/>
        <family val="2"/>
        <charset val="238"/>
      </rPr>
      <t>Ława betonowa z oporem pod obrzeże botonowe z betonu C12/15</t>
    </r>
  </si>
  <si>
    <r>
      <rPr>
        <sz val="7"/>
        <rFont val="Arial Unicode MS"/>
        <family val="2"/>
        <charset val="238"/>
      </rPr>
      <t>Obrzeża betonowe o wymiarach 30x8 cm na podsypce ce-mentowo-piaskowej, spoiny wypełnione zaprawą cementową</t>
    </r>
  </si>
  <si>
    <r>
      <rPr>
        <sz val="7"/>
        <rFont val="Arial Unicode MS"/>
        <family val="2"/>
        <charset val="238"/>
      </rPr>
      <t>Ława betonowa zwykła z betonu C12/15 pod ściek</t>
    </r>
  </si>
  <si>
    <r>
      <rPr>
        <sz val="7"/>
        <rFont val="Arial Unicode MS"/>
        <family val="2"/>
        <charset val="238"/>
      </rPr>
      <t>Ściek przykrawężnikowy z dwóch rzędów kostki brukowej betonowej szarej grubości 8 cm na podsypce cementowo-piaskowej o gr. 3 cm z wypełnieniem spoin piaskiem</t>
    </r>
  </si>
  <si>
    <r>
      <rPr>
        <b/>
        <sz val="7"/>
        <rFont val="Arial Unicode MS"/>
        <family val="2"/>
        <charset val="238"/>
      </rPr>
      <t>NAWIERZCHNIA ZJAZDÓW</t>
    </r>
  </si>
  <si>
    <r>
      <rPr>
        <sz val="7"/>
        <rFont val="Arial Unicode MS"/>
        <family val="2"/>
        <charset val="238"/>
      </rPr>
      <t>Koryta wykonywane mechanicznie gł. 30 cm w gruncie kat. II-VI</t>
    </r>
  </si>
  <si>
    <r>
      <rPr>
        <sz val="7"/>
        <rFont val="Arial Unicode MS"/>
        <family val="2"/>
        <charset val="238"/>
      </rPr>
      <t>Warstwy odcinające zagęszczane mechanicznie o grubości 5 cm</t>
    </r>
  </si>
  <si>
    <r>
      <rPr>
        <sz val="7"/>
        <rFont val="Arial Unicode MS"/>
        <family val="2"/>
        <charset val="238"/>
      </rPr>
      <t>Podbudowa betonowa z betonu C12/15 gr. 20 cm pielęgnowana piaskiem i wodą</t>
    </r>
  </si>
  <si>
    <r>
      <rPr>
        <sz val="7"/>
        <rFont val="Arial Unicode MS"/>
        <family val="2"/>
        <charset val="238"/>
      </rPr>
      <t>Nawierzchnia z kostki brukowej betonowej kolorowej grubości 8 cm na podsypce cementowo-piaskowej 1:4 gr. 5 cm z wypełnieniem spoin piaskiem</t>
    </r>
  </si>
  <si>
    <r>
      <rPr>
        <b/>
        <sz val="7"/>
        <rFont val="Arial Unicode MS"/>
        <family val="2"/>
        <charset val="238"/>
      </rPr>
      <t>NAWIERZCHNIA CHODNIKÓW</t>
    </r>
  </si>
  <si>
    <r>
      <rPr>
        <sz val="7"/>
        <rFont val="Arial Unicode MS"/>
        <family val="2"/>
        <charset val="238"/>
      </rPr>
      <t>Koryta wykonywane mechanicznie gł. 20 cm w gruncie kat. II-VI na całej szerokości jezdni i chodników</t>
    </r>
  </si>
  <si>
    <r>
      <rPr>
        <sz val="7"/>
        <rFont val="Arial Unicode MS"/>
        <family val="2"/>
        <charset val="238"/>
      </rPr>
      <t>Podbudowy z gruntu stabilizowanego cementem o RM=5, 0 MPa gr.15 cm</t>
    </r>
  </si>
  <si>
    <r>
      <rPr>
        <sz val="7"/>
        <rFont val="Arial Unicode MS"/>
        <family val="2"/>
        <charset val="238"/>
      </rPr>
      <t>Chodniki z kostki brukowej betonowej szarej grubości 6 cm na podsypce cementowo-piaskowej gr 5 cm z wypełnieniem spoin piaskiem</t>
    </r>
  </si>
  <si>
    <r>
      <rPr>
        <b/>
        <sz val="7"/>
        <rFont val="Arial Unicode MS"/>
        <family val="2"/>
        <charset val="238"/>
      </rPr>
      <t>NAWIERZCHNIA JEZDNI</t>
    </r>
  </si>
  <si>
    <r>
      <rPr>
        <sz val="7"/>
        <rFont val="Arial Unicode MS"/>
        <family val="2"/>
        <charset val="238"/>
      </rPr>
      <t>Warstwy odcinające zagęszczane mechanicznie o grubości 10 cm</t>
    </r>
  </si>
  <si>
    <r>
      <rPr>
        <sz val="7"/>
        <rFont val="Arial Unicode MS"/>
        <family val="2"/>
        <charset val="238"/>
      </rPr>
      <t>Podbudowy z gruntu stabilizowanego cementem o RM=5, 0 MPa gr.10 cm</t>
    </r>
  </si>
  <si>
    <r>
      <rPr>
        <sz val="7"/>
        <rFont val="Arial Unicode MS"/>
        <family val="2"/>
        <charset val="238"/>
      </rPr>
      <t>Warstwa dolna podbudowy z kruszywa kamiennego 31,563 mm gr. 15 cm</t>
    </r>
  </si>
  <si>
    <r>
      <rPr>
        <sz val="7"/>
        <rFont val="Arial Unicode MS"/>
        <family val="2"/>
        <charset val="238"/>
      </rPr>
      <t>Warstwa górna podbudowy z kruszywa kamiennego 0- 31, 5 mm gr. 10 cm</t>
    </r>
  </si>
  <si>
    <r>
      <rPr>
        <sz val="7"/>
        <rFont val="Arial Unicode MS"/>
        <family val="2"/>
        <charset val="238"/>
      </rPr>
      <t>Podbudowa betonowa z betonu C12/15 gr. 25 cm pielęgnowana piaskiem i wodą Krotność = 1.25</t>
    </r>
  </si>
  <si>
    <r>
      <rPr>
        <sz val="7"/>
        <rFont val="Arial Unicode MS"/>
        <family val="2"/>
        <charset val="238"/>
      </rPr>
      <t>Oczyszczenie mechaniczne nawierzchni drogowych bitumicznych</t>
    </r>
  </si>
  <si>
    <r>
      <rPr>
        <sz val="7"/>
        <rFont val="Arial Unicode MS"/>
        <family val="2"/>
        <charset val="238"/>
      </rPr>
      <t>Skropienie warstwy z betonu asfaltowego emulsją asfaltową średniorozpadową</t>
    </r>
  </si>
  <si>
    <r>
      <rPr>
        <sz val="7"/>
        <rFont val="Arial Unicode MS"/>
        <family val="2"/>
        <charset val="238"/>
      </rPr>
      <t>Warstwa wiążąca z betonu asfaltowego AC 16W dla ruchu KR3 gr. 5cm</t>
    </r>
  </si>
  <si>
    <r>
      <rPr>
        <sz val="7"/>
        <rFont val="Arial Unicode MS"/>
        <family val="2"/>
        <charset val="238"/>
      </rPr>
      <t>Skropienie warstwy z betonu asfaltowego emulsją asfaltową szybkorozpadową</t>
    </r>
  </si>
  <si>
    <r>
      <rPr>
        <sz val="7"/>
        <rFont val="Arial Unicode MS"/>
        <family val="2"/>
        <charset val="238"/>
      </rPr>
      <t>Ułożenie geosiatki zbrojeniowej (geokompozytu) na szerokości do 1,0 m - polączenie poszerzenia z istn. jezdnią</t>
    </r>
  </si>
  <si>
    <r>
      <rPr>
        <sz val="7"/>
        <rFont val="Arial Unicode MS"/>
        <family val="2"/>
        <charset val="238"/>
      </rPr>
      <t>Warstwa ścieralna z betonu asfaltowego AC 11S dla ruchu KR3 gr. 4 cm</t>
    </r>
  </si>
  <si>
    <r>
      <rPr>
        <b/>
        <sz val="7"/>
        <rFont val="Arial Unicode MS"/>
        <family val="2"/>
        <charset val="238"/>
      </rPr>
      <t>OZNAKOWANIE</t>
    </r>
  </si>
  <si>
    <r>
      <rPr>
        <sz val="7"/>
        <rFont val="Arial Unicode MS"/>
        <family val="2"/>
        <charset val="238"/>
      </rPr>
      <t>Pionowe znaki drogowe - słupki z rur stalowych - przestawienie istniejących zanków</t>
    </r>
  </si>
  <si>
    <r>
      <rPr>
        <sz val="7"/>
        <rFont val="Arial Unicode MS"/>
        <family val="2"/>
        <charset val="238"/>
      </rPr>
      <t>Pionowe znaki drogowe - znaki zakazu, nakazu, ostrzegawcze i informacyjne o pow. ponad 0.3 m2 - przestawienie istniejących zanków</t>
    </r>
  </si>
  <si>
    <r>
      <rPr>
        <b/>
        <sz val="7"/>
        <rFont val="Arial Unicode MS"/>
        <family val="2"/>
        <charset val="238"/>
      </rPr>
      <t>POBOCZA DROGOWE</t>
    </r>
  </si>
  <si>
    <r>
      <rPr>
        <sz val="7"/>
        <rFont val="Arial Unicode MS"/>
        <family val="2"/>
        <charset val="238"/>
      </rPr>
      <t>Warstwa z piasku średnioziarnistego gr. 5 cm</t>
    </r>
  </si>
  <si>
    <r>
      <rPr>
        <sz val="7"/>
        <rFont val="Arial Unicode MS"/>
        <family val="2"/>
        <charset val="238"/>
      </rPr>
      <t>Warstwa z kruszywa kamiennego 0-31,5mm (z wyłączeniem tłucznia wapiennego) gr. 10 cm</t>
    </r>
  </si>
  <si>
    <r>
      <rPr>
        <b/>
        <sz val="7"/>
        <rFont val="Arial Unicode MS"/>
        <family val="2"/>
        <charset val="238"/>
      </rPr>
      <t>ROBOTY WYKOŃCZENIOWE</t>
    </r>
  </si>
  <si>
    <r>
      <rPr>
        <sz val="7"/>
        <rFont val="Arial Unicode MS"/>
        <family val="2"/>
        <charset val="238"/>
      </rPr>
      <t>Skarpy i tereny zielone - Ręczne plantowanie powierzchni gruntu rodzimego kat.I-III</t>
    </r>
  </si>
  <si>
    <r>
      <rPr>
        <sz val="7"/>
        <rFont val="Arial Unicode MS"/>
        <family val="2"/>
        <charset val="238"/>
      </rPr>
      <t>Skarpy i tereny zielone - Humusowanie wraz z obsianiem powierzchni trawą</t>
    </r>
  </si>
  <si>
    <r>
      <rPr>
        <sz val="7"/>
        <rFont val="Arial Unicode MS"/>
        <family val="2"/>
        <charset val="238"/>
      </rPr>
      <t>Inwentaryzacja geodezyjna powykonawcza</t>
    </r>
  </si>
  <si>
    <r>
      <rPr>
        <sz val="7"/>
        <rFont val="Arial Unicode MS"/>
        <family val="2"/>
        <charset val="238"/>
      </rPr>
      <t>kpl</t>
    </r>
  </si>
  <si>
    <t>I</t>
  </si>
  <si>
    <t>1.</t>
  </si>
  <si>
    <t>2.</t>
  </si>
  <si>
    <t>II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</si>
  <si>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</si>
  <si>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</si>
  <si>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</si>
  <si>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</si>
  <si>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</si>
  <si>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</si>
  <si>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</si>
  <si>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</si>
  <si>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</si>
  <si>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</si>
  <si>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</si>
  <si>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</si>
  <si>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</si>
  <si>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IV</t>
  </si>
  <si>
    <t>16.</t>
  </si>
  <si>
    <t>V</t>
  </si>
  <si>
    <t>17.</t>
  </si>
  <si>
    <t>18.</t>
  </si>
  <si>
    <t>19.</t>
  </si>
  <si>
    <t>VI</t>
  </si>
  <si>
    <t>20.</t>
  </si>
  <si>
    <t>21.</t>
  </si>
  <si>
    <t>22.</t>
  </si>
  <si>
    <t>VII</t>
  </si>
  <si>
    <t>23.</t>
  </si>
  <si>
    <t>24.</t>
  </si>
  <si>
    <t>VIII</t>
  </si>
  <si>
    <t>IX</t>
  </si>
  <si>
    <t>X</t>
  </si>
  <si>
    <t>XI</t>
  </si>
  <si>
    <t>XII</t>
  </si>
  <si>
    <t>XIII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</si>
  <si>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</si>
  <si>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</si>
  <si>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</si>
  <si>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</si>
  <si>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</si>
  <si>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</si>
  <si>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</si>
  <si>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</si>
  <si>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</si>
  <si>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</si>
  <si>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</si>
  <si>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</si>
  <si>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</si>
  <si>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</si>
  <si>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</si>
  <si>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</si>
  <si>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</si>
  <si>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</si>
  <si>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</si>
  <si>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</si>
  <si>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</si>
  <si>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</si>
  <si>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</si>
  <si>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</si>
  <si>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</si>
  <si>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</si>
  <si>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</si>
  <si>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</si>
  <si>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</si>
  <si>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</si>
  <si>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</si>
  <si>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</si>
  <si>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</si>
  <si>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r>
      <rPr>
        <sz val="7"/>
        <rFont val="Arial Unicode MS"/>
        <family val="2"/>
        <charset val="238"/>
      </rPr>
      <t>Podstawa</t>
    </r>
  </si>
  <si>
    <r>
      <rPr>
        <sz val="7"/>
        <rFont val="Arial Unicode MS"/>
        <family val="2"/>
        <charset val="238"/>
      </rPr>
      <t>45100000-8</t>
    </r>
  </si>
  <si>
    <r>
      <rPr>
        <sz val="7"/>
        <rFont val="Arial Unicode MS"/>
        <family val="2"/>
        <charset val="238"/>
      </rPr>
      <t>45111200-0</t>
    </r>
  </si>
  <si>
    <r>
      <rPr>
        <sz val="7"/>
        <rFont val="Arial Unicode MS"/>
        <family val="2"/>
        <charset val="238"/>
      </rPr>
      <t>KNNR 1 011101</t>
    </r>
  </si>
  <si>
    <r>
      <rPr>
        <sz val="7"/>
        <rFont val="Arial Unicode MS"/>
        <family val="2"/>
        <charset val="238"/>
      </rPr>
      <t>KNNR 1 010205</t>
    </r>
  </si>
  <si>
    <r>
      <rPr>
        <sz val="7"/>
        <rFont val="Arial Unicode MS"/>
        <family val="2"/>
        <charset val="238"/>
      </rPr>
      <t>45110000-1</t>
    </r>
  </si>
  <si>
    <r>
      <rPr>
        <sz val="7"/>
        <rFont val="Arial Unicode MS"/>
        <family val="2"/>
        <charset val="238"/>
      </rPr>
      <t>KNR AT-03 0101-01</t>
    </r>
  </si>
  <si>
    <r>
      <rPr>
        <sz val="7"/>
        <rFont val="Arial Unicode MS"/>
        <family val="2"/>
        <charset val="238"/>
      </rPr>
      <t>KNR AT-03 0102-01</t>
    </r>
  </si>
  <si>
    <r>
      <rPr>
        <sz val="7"/>
        <rFont val="Arial Unicode MS"/>
        <family val="2"/>
        <charset val="238"/>
      </rPr>
      <t>KNNR 6 080204</t>
    </r>
  </si>
  <si>
    <r>
      <rPr>
        <sz val="7"/>
        <rFont val="Arial Unicode MS"/>
        <family val="2"/>
        <charset val="238"/>
      </rPr>
      <t>KNNR 6 080102</t>
    </r>
  </si>
  <si>
    <r>
      <rPr>
        <sz val="7"/>
        <rFont val="Arial Unicode MS"/>
        <family val="2"/>
        <charset val="238"/>
      </rPr>
      <t>KNR 2-31 0816-03</t>
    </r>
  </si>
  <si>
    <r>
      <rPr>
        <sz val="7"/>
        <rFont val="Arial Unicode MS"/>
        <family val="2"/>
        <charset val="238"/>
      </rPr>
      <t>KNR 2-31 0816-04</t>
    </r>
  </si>
  <si>
    <r>
      <rPr>
        <sz val="7"/>
        <rFont val="Arial Unicode MS"/>
        <family val="2"/>
        <charset val="238"/>
      </rPr>
      <t>KNNR 6 080602</t>
    </r>
  </si>
  <si>
    <r>
      <rPr>
        <sz val="7"/>
        <rFont val="Arial Unicode MS"/>
        <family val="2"/>
        <charset val="238"/>
      </rPr>
      <t>KNR 2-31 0812-03</t>
    </r>
  </si>
  <si>
    <r>
      <rPr>
        <sz val="7"/>
        <rFont val="Arial Unicode MS"/>
        <family val="2"/>
        <charset val="238"/>
      </rPr>
      <t>KNNR 6 070208</t>
    </r>
  </si>
  <si>
    <r>
      <rPr>
        <sz val="7"/>
        <rFont val="Arial Unicode MS"/>
        <family val="2"/>
        <charset val="238"/>
      </rPr>
      <t>KNNR 6 080808</t>
    </r>
  </si>
  <si>
    <r>
      <rPr>
        <sz val="7"/>
        <rFont val="Arial Unicode MS"/>
        <family val="2"/>
        <charset val="238"/>
      </rPr>
      <t>KNR 4-04 1103-04</t>
    </r>
  </si>
  <si>
    <r>
      <rPr>
        <sz val="7"/>
        <rFont val="Arial Unicode MS"/>
        <family val="2"/>
        <charset val="238"/>
      </rPr>
      <t>KNR 4-04 1103-05</t>
    </r>
  </si>
  <si>
    <r>
      <rPr>
        <sz val="7"/>
        <rFont val="Arial Unicode MS"/>
        <family val="2"/>
        <charset val="238"/>
      </rPr>
      <t>KNNR 1 011301</t>
    </r>
  </si>
  <si>
    <r>
      <rPr>
        <sz val="7"/>
        <rFont val="Arial Unicode MS"/>
        <family val="2"/>
        <charset val="238"/>
      </rPr>
      <t>KNNR 1 020207</t>
    </r>
  </si>
  <si>
    <r>
      <rPr>
        <sz val="7"/>
        <rFont val="Arial Unicode MS"/>
        <family val="2"/>
        <charset val="238"/>
      </rPr>
      <t>KNNR 5 070101</t>
    </r>
  </si>
  <si>
    <r>
      <rPr>
        <sz val="7"/>
        <rFont val="Arial Unicode MS"/>
        <family val="2"/>
        <charset val="238"/>
      </rPr>
      <t>KNNR 5 070501</t>
    </r>
  </si>
  <si>
    <r>
      <rPr>
        <sz val="7"/>
        <rFont val="Arial Unicode MS"/>
        <family val="2"/>
        <charset val="238"/>
      </rPr>
      <t>KNNR 5 070201</t>
    </r>
  </si>
  <si>
    <r>
      <rPr>
        <sz val="7"/>
        <rFont val="Arial Unicode MS"/>
        <family val="2"/>
        <charset val="238"/>
      </rPr>
      <t>KNR 2-11 1402-01</t>
    </r>
  </si>
  <si>
    <r>
      <rPr>
        <sz val="7"/>
        <rFont val="Arial Unicode MS"/>
        <family val="2"/>
        <charset val="238"/>
      </rPr>
      <t>KNNR 1 021404 analogia</t>
    </r>
  </si>
  <si>
    <r>
      <rPr>
        <sz val="7"/>
        <rFont val="Arial Unicode MS"/>
        <family val="2"/>
        <charset val="238"/>
      </rPr>
      <t>KNR 2-31 1403-06</t>
    </r>
  </si>
  <si>
    <r>
      <rPr>
        <sz val="7"/>
        <rFont val="Arial Unicode MS"/>
        <family val="2"/>
        <charset val="238"/>
      </rPr>
      <t>45233330-1</t>
    </r>
  </si>
  <si>
    <r>
      <rPr>
        <sz val="7"/>
        <rFont val="Arial Unicode MS"/>
        <family val="2"/>
        <charset val="238"/>
      </rPr>
      <t>KNR 2-31 0402-04</t>
    </r>
  </si>
  <si>
    <r>
      <rPr>
        <sz val="7"/>
        <rFont val="Arial Unicode MS"/>
        <family val="2"/>
        <charset val="238"/>
      </rPr>
      <t>KNNR 6 040103</t>
    </r>
  </si>
  <si>
    <r>
      <rPr>
        <sz val="7"/>
        <rFont val="Arial Unicode MS"/>
        <family val="2"/>
        <charset val="238"/>
      </rPr>
      <t>KNNR 6 040105</t>
    </r>
  </si>
  <si>
    <r>
      <rPr>
        <sz val="7"/>
        <rFont val="Arial Unicode MS"/>
        <family val="2"/>
        <charset val="238"/>
      </rPr>
      <t>KNNR 6 040405</t>
    </r>
  </si>
  <si>
    <r>
      <rPr>
        <sz val="7"/>
        <rFont val="Arial Unicode MS"/>
        <family val="2"/>
        <charset val="238"/>
      </rPr>
      <t>KNNR 6 050203 analogia</t>
    </r>
  </si>
  <si>
    <r>
      <rPr>
        <sz val="7"/>
        <rFont val="Arial Unicode MS"/>
        <family val="2"/>
        <charset val="238"/>
      </rPr>
      <t>45233123-7</t>
    </r>
  </si>
  <si>
    <r>
      <rPr>
        <sz val="7"/>
        <rFont val="Arial Unicode MS"/>
        <family val="2"/>
        <charset val="238"/>
      </rPr>
      <t>KNNR 6 010103</t>
    </r>
  </si>
  <si>
    <r>
      <rPr>
        <sz val="7"/>
        <rFont val="Arial Unicode MS"/>
        <family val="2"/>
        <charset val="238"/>
      </rPr>
      <t>KNNR 6 010604</t>
    </r>
  </si>
  <si>
    <r>
      <rPr>
        <sz val="7"/>
        <rFont val="Arial Unicode MS"/>
        <family val="2"/>
        <charset val="238"/>
      </rPr>
      <t>KNNR 6 010903</t>
    </r>
  </si>
  <si>
    <r>
      <rPr>
        <sz val="7"/>
        <rFont val="Arial Unicode MS"/>
        <family val="2"/>
        <charset val="238"/>
      </rPr>
      <t>45233222-1</t>
    </r>
  </si>
  <si>
    <r>
      <rPr>
        <sz val="7"/>
        <rFont val="Arial Unicode MS"/>
        <family val="2"/>
        <charset val="238"/>
      </rPr>
      <t>KNNR 6 010102</t>
    </r>
  </si>
  <si>
    <r>
      <rPr>
        <sz val="7"/>
        <rFont val="Arial Unicode MS"/>
        <family val="2"/>
        <charset val="238"/>
      </rPr>
      <t>KNNR 6 011102</t>
    </r>
  </si>
  <si>
    <r>
      <rPr>
        <sz val="7"/>
        <rFont val="Arial Unicode MS"/>
        <family val="2"/>
        <charset val="238"/>
      </rPr>
      <t>KNNR 6 050202</t>
    </r>
  </si>
  <si>
    <r>
      <rPr>
        <sz val="7"/>
        <rFont val="Arial Unicode MS"/>
        <family val="2"/>
        <charset val="238"/>
      </rPr>
      <t>45233220-7</t>
    </r>
  </si>
  <si>
    <r>
      <rPr>
        <sz val="7"/>
        <rFont val="Arial Unicode MS"/>
        <family val="2"/>
        <charset val="238"/>
      </rPr>
      <t>KNNR 6 010605</t>
    </r>
  </si>
  <si>
    <r>
      <rPr>
        <sz val="7"/>
        <rFont val="Arial Unicode MS"/>
        <family val="2"/>
        <charset val="238"/>
      </rPr>
      <t>KNNR 6 011101</t>
    </r>
  </si>
  <si>
    <r>
      <rPr>
        <sz val="7"/>
        <rFont val="Arial Unicode MS"/>
        <family val="2"/>
        <charset val="238"/>
      </rPr>
      <t>KNNR 6 011301</t>
    </r>
  </si>
  <si>
    <r>
      <rPr>
        <sz val="7"/>
        <rFont val="Arial Unicode MS"/>
        <family val="2"/>
        <charset val="238"/>
      </rPr>
      <t>KNNR 6 011305</t>
    </r>
  </si>
  <si>
    <r>
      <rPr>
        <sz val="7"/>
        <rFont val="Arial Unicode MS"/>
        <family val="2"/>
        <charset val="238"/>
      </rPr>
      <t>KNNR 6 100506</t>
    </r>
  </si>
  <si>
    <r>
      <rPr>
        <sz val="7"/>
        <rFont val="Arial Unicode MS"/>
        <family val="2"/>
        <charset val="238"/>
      </rPr>
      <t>KNNR 6 100507</t>
    </r>
  </si>
  <si>
    <r>
      <rPr>
        <sz val="7"/>
        <rFont val="Arial Unicode MS"/>
        <family val="2"/>
        <charset val="238"/>
      </rPr>
      <t>KNNR 6 031002</t>
    </r>
  </si>
  <si>
    <r>
      <rPr>
        <sz val="7"/>
        <rFont val="Arial Unicode MS"/>
        <family val="2"/>
        <charset val="238"/>
      </rPr>
      <t>KNR 9-11 0202-01 analogia</t>
    </r>
  </si>
  <si>
    <r>
      <rPr>
        <sz val="7"/>
        <rFont val="Arial Unicode MS"/>
        <family val="2"/>
        <charset val="238"/>
      </rPr>
      <t>KNNR 6 030902</t>
    </r>
  </si>
  <si>
    <r>
      <rPr>
        <sz val="7"/>
        <rFont val="Arial Unicode MS"/>
        <family val="2"/>
        <charset val="238"/>
      </rPr>
      <t>45233290-8</t>
    </r>
  </si>
  <si>
    <r>
      <rPr>
        <sz val="7"/>
        <rFont val="Arial Unicode MS"/>
        <family val="2"/>
        <charset val="238"/>
      </rPr>
      <t>KNNR 6 070201</t>
    </r>
  </si>
  <si>
    <r>
      <rPr>
        <sz val="7"/>
        <rFont val="Arial Unicode MS"/>
        <family val="2"/>
        <charset val="238"/>
      </rPr>
      <t>KNNR 6 070205</t>
    </r>
  </si>
  <si>
    <r>
      <rPr>
        <sz val="7"/>
        <rFont val="Arial Unicode MS"/>
        <family val="2"/>
        <charset val="238"/>
      </rPr>
      <t>45236000-0</t>
    </r>
  </si>
  <si>
    <r>
      <rPr>
        <sz val="7"/>
        <rFont val="Arial Unicode MS"/>
        <family val="2"/>
        <charset val="238"/>
      </rPr>
      <t>KNNR 1 050101</t>
    </r>
  </si>
  <si>
    <r>
      <rPr>
        <sz val="7"/>
        <rFont val="Arial Unicode MS"/>
        <family val="2"/>
        <charset val="238"/>
      </rPr>
      <t>KNNR 1 050703</t>
    </r>
  </si>
  <si>
    <r>
      <rPr>
        <sz val="7"/>
        <rFont val="Arial Unicode MS"/>
        <family val="2"/>
        <charset val="238"/>
      </rPr>
      <t>KNNR 1 011101 analiza indywidualna</t>
    </r>
  </si>
  <si>
    <t xml:space="preserve">Wartość kosztorysowa robót bez podatku VAT </t>
  </si>
  <si>
    <t xml:space="preserve">Podatek VAT </t>
  </si>
  <si>
    <t>Ogółem wartośc kosztorysowa robót</t>
  </si>
  <si>
    <t>NAZWA INWESTYCJI : Budowa chodnikia w m. Smaszew</t>
  </si>
  <si>
    <t>Branża drogowa - chodnik</t>
  </si>
  <si>
    <t>Branża kanalizacyjna</t>
  </si>
  <si>
    <t>Branża elektryczna</t>
  </si>
  <si>
    <t>WARTOŚĆ</t>
  </si>
  <si>
    <t>km</t>
  </si>
  <si>
    <t>szt</t>
  </si>
  <si>
    <t>m2</t>
  </si>
  <si>
    <t>m3</t>
  </si>
  <si>
    <r>
      <rPr>
        <sz val="7"/>
        <rFont val="Arial"/>
        <family val="2"/>
        <charset val="238"/>
      </rPr>
      <t>LINIA KABLOWA OŚWIETLENIA ULICZNEGO</t>
    </r>
  </si>
  <si>
    <r>
      <rPr>
        <b/>
        <sz val="7"/>
        <rFont val="Arial"/>
        <family val="2"/>
        <charset val="238"/>
      </rPr>
      <t>Lp.</t>
    </r>
  </si>
  <si>
    <r>
      <rPr>
        <b/>
        <sz val="7"/>
        <rFont val="Arial"/>
        <family val="2"/>
        <charset val="238"/>
      </rPr>
      <t>Podstawa</t>
    </r>
  </si>
  <si>
    <r>
      <rPr>
        <b/>
        <sz val="7"/>
        <rFont val="Arial"/>
        <family val="2"/>
        <charset val="238"/>
      </rPr>
      <t>Opis</t>
    </r>
  </si>
  <si>
    <r>
      <rPr>
        <b/>
        <sz val="7"/>
        <rFont val="Arial"/>
        <family val="2"/>
        <charset val="238"/>
      </rPr>
      <t>Jedn.obm.</t>
    </r>
  </si>
  <si>
    <r>
      <rPr>
        <b/>
        <sz val="7"/>
        <rFont val="Arial"/>
        <family val="2"/>
        <charset val="238"/>
      </rPr>
      <t>Ilość</t>
    </r>
  </si>
  <si>
    <r>
      <rPr>
        <b/>
        <sz val="7"/>
        <rFont val="Arial"/>
        <family val="2"/>
        <charset val="238"/>
      </rPr>
      <t>Cena jedn.</t>
    </r>
  </si>
  <si>
    <r>
      <rPr>
        <b/>
        <sz val="7"/>
        <rFont val="Arial"/>
        <family val="2"/>
        <charset val="238"/>
      </rPr>
      <t>Wartość</t>
    </r>
  </si>
  <si>
    <t>1</t>
  </si>
  <si>
    <t>KNNR 5 0412-03</t>
  </si>
  <si>
    <r>
      <rPr>
        <sz val="7"/>
        <rFont val="Arial"/>
        <family val="2"/>
        <charset val="238"/>
      </rPr>
      <t>Fundamenty prefabrykowane poliestrowe w gruncie kat.I-II o objętości w wykopie do 0.25 m3 pod rozdzielnice</t>
    </r>
  </si>
  <si>
    <r>
      <rPr>
        <sz val="7"/>
        <rFont val="Arial"/>
        <family val="2"/>
        <charset val="238"/>
      </rPr>
      <t>szt.</t>
    </r>
  </si>
  <si>
    <t>KNNR 5 0401- 01</t>
  </si>
  <si>
    <r>
      <rPr>
        <sz val="7"/>
        <rFont val="Arial"/>
        <family val="2"/>
        <charset val="238"/>
      </rPr>
      <t>Montaż złącza kablowego oświetlenia ulicznego</t>
    </r>
  </si>
  <si>
    <t xml:space="preserve">kpl.  </t>
  </si>
  <si>
    <t>3</t>
  </si>
  <si>
    <t>KNNR 5 0701-05</t>
  </si>
  <si>
    <t>Kopanie rowów dla kabli w sposób mechaniczny w gruncie kat. III-IV</t>
  </si>
  <si>
    <r>
      <rPr>
        <sz val="7"/>
        <rFont val="Arial"/>
        <family val="2"/>
        <charset val="238"/>
      </rPr>
      <t>m</t>
    </r>
    <r>
      <rPr>
        <vertAlign val="superscript"/>
        <sz val="7"/>
        <rFont val="Arial"/>
        <family val="2"/>
        <charset val="238"/>
      </rPr>
      <t>3</t>
    </r>
  </si>
  <si>
    <t>KNNR 5 0706-01</t>
  </si>
  <si>
    <r>
      <rPr>
        <sz val="7"/>
        <rFont val="Arial"/>
        <family val="2"/>
        <charset val="238"/>
      </rPr>
      <t>Nasypanie warstwy piasku na dnie rowu kablowego o szerokości do 0.4 m</t>
    </r>
  </si>
  <si>
    <r>
      <rPr>
        <sz val="7"/>
        <rFont val="Arial"/>
        <family val="2"/>
        <charset val="238"/>
      </rPr>
      <t>m</t>
    </r>
  </si>
  <si>
    <t>5</t>
  </si>
  <si>
    <t>KNNR 5 0705-01</t>
  </si>
  <si>
    <r>
      <rPr>
        <sz val="7"/>
        <rFont val="Arial"/>
        <family val="2"/>
        <charset val="238"/>
      </rPr>
      <t>Ułożenie rur osłonowych z PCW o śr.do 140 mm</t>
    </r>
  </si>
  <si>
    <t>6</t>
  </si>
  <si>
    <t>KNNR 5 0713-02</t>
  </si>
  <si>
    <r>
      <rPr>
        <sz val="7"/>
        <rFont val="Arial"/>
        <family val="2"/>
        <charset val="238"/>
      </rPr>
      <t>Układanie kabli o masie do 1.0 kg/m w rurach, pustakach lub kanałach zamkniętych</t>
    </r>
  </si>
  <si>
    <t>7</t>
  </si>
  <si>
    <t>KNNR 5 0707-02</t>
  </si>
  <si>
    <r>
      <rPr>
        <sz val="7"/>
        <rFont val="Arial"/>
        <family val="2"/>
        <charset val="238"/>
      </rPr>
      <t>Układanie kabli o masie do 1.0 kg/m w rowach kablowych ręcznie</t>
    </r>
  </si>
  <si>
    <t>8</t>
  </si>
  <si>
    <t>KNNR 5 0702-05</t>
  </si>
  <si>
    <r>
      <rPr>
        <sz val="7"/>
        <rFont val="Arial"/>
        <family val="2"/>
        <charset val="238"/>
      </rPr>
      <t>Zasypywanie rowów dla kabli wykonanych mechanicznie w gruncie kat. III~IV</t>
    </r>
  </si>
  <si>
    <t>9</t>
  </si>
  <si>
    <t>KNNR 5 0726-10</t>
  </si>
  <si>
    <r>
      <rPr>
        <sz val="7"/>
        <rFont val="Arial"/>
        <family val="2"/>
        <charset val="238"/>
      </rPr>
      <t>Zarobienie na sucho końca kabla 4-żyłowego o przekroju żył do 50 mm2 na napięcie do 1 kV o izolacji i powłoce z tworzyw sztucznych</t>
    </r>
  </si>
  <si>
    <t>10</t>
  </si>
  <si>
    <t>KNR 5-10 0708-01</t>
  </si>
  <si>
    <r>
      <rPr>
        <sz val="7"/>
        <rFont val="Arial"/>
        <family val="2"/>
        <charset val="238"/>
      </rPr>
      <t>Ręczne stawianie słupów oświetleniowych o masie do 250 kg w gruncie kat.l-lll</t>
    </r>
  </si>
  <si>
    <t>11</t>
  </si>
  <si>
    <t>KNR 5-10 1001-04</t>
  </si>
  <si>
    <r>
      <rPr>
        <sz val="7"/>
        <rFont val="Arial"/>
        <family val="2"/>
        <charset val="238"/>
      </rPr>
      <t>Montaż izolowanych złącz kablowych we wnękach słupów</t>
    </r>
  </si>
  <si>
    <r>
      <rPr>
        <sz val="7"/>
        <rFont val="Arial"/>
        <family val="2"/>
        <charset val="238"/>
      </rPr>
      <t>kpi.</t>
    </r>
  </si>
  <si>
    <t>12</t>
  </si>
  <si>
    <t>KNNR 5 1003-03</t>
  </si>
  <si>
    <r>
      <rPr>
        <sz val="7"/>
        <rFont val="Arial"/>
        <family val="2"/>
        <charset val="238"/>
      </rPr>
      <t>Montaż przewodów do opraw oświetleniowych - wciąganie w słupy, rury osłonowe i wysięgniki przy wysokości latarń do 10 m</t>
    </r>
  </si>
  <si>
    <r>
      <rPr>
        <sz val="7"/>
        <rFont val="Arial"/>
        <family val="2"/>
        <charset val="238"/>
      </rPr>
      <t>kpl.przew.</t>
    </r>
  </si>
  <si>
    <t>13</t>
  </si>
  <si>
    <t>KNNR 5 1004-01</t>
  </si>
  <si>
    <r>
      <rPr>
        <sz val="7"/>
        <rFont val="Arial"/>
        <family val="2"/>
        <charset val="238"/>
      </rPr>
      <t>Montaż opraw oświetlenia zewnętrznego na słupie</t>
    </r>
  </si>
  <si>
    <t>14</t>
  </si>
  <si>
    <t>KNNR 5 0907-06</t>
  </si>
  <si>
    <r>
      <rPr>
        <sz val="7"/>
        <rFont val="Arial"/>
        <family val="2"/>
        <charset val="238"/>
      </rPr>
      <t>Układanie uziomów w rowach kablowych</t>
    </r>
  </si>
  <si>
    <t>15</t>
  </si>
  <si>
    <t>KNNR 5 1301-01</t>
  </si>
  <si>
    <r>
      <rPr>
        <sz val="7"/>
        <rFont val="Arial"/>
        <family val="2"/>
        <charset val="238"/>
      </rPr>
      <t>Sprawdzenie i pomiar 1-fazowego obwodu elektrycznego niskiego napięcia</t>
    </r>
  </si>
  <si>
    <r>
      <rPr>
        <sz val="7"/>
        <rFont val="Arial"/>
        <family val="2"/>
        <charset val="238"/>
      </rPr>
      <t>pomiar</t>
    </r>
  </si>
  <si>
    <t>16</t>
  </si>
  <si>
    <t>KNNR 5 1304-01</t>
  </si>
  <si>
    <r>
      <rPr>
        <sz val="7"/>
        <rFont val="Arial"/>
        <family val="2"/>
        <charset val="238"/>
      </rPr>
      <t>Badania i pomiary instalacji uziemiającej (pierwszy pomiar)</t>
    </r>
  </si>
  <si>
    <t>17</t>
  </si>
  <si>
    <t>KNNR 5 1305-01</t>
  </si>
  <si>
    <r>
      <rPr>
        <sz val="7"/>
        <rFont val="Arial"/>
        <family val="2"/>
        <charset val="238"/>
      </rPr>
      <t>Sprawdzenie samoczynnego wyłączania zasilania (pierwsza próba)</t>
    </r>
  </si>
  <si>
    <r>
      <rPr>
        <sz val="7"/>
        <rFont val="Arial"/>
        <family val="2"/>
        <charset val="238"/>
      </rPr>
      <t>prób.</t>
    </r>
  </si>
  <si>
    <t>Kanalizacja deszczowa - Smaszew</t>
  </si>
  <si>
    <t>Roboty pomiarowe przy liniowych robotach ziemnych (drogi). Trasa dróg w terenie równinnym</t>
  </si>
  <si>
    <t>Roboty ziemne wykonywane koparkami podsiębiernymi, z transportem urobku samochodami samowyładowczymi na odległość do 1 km, przy pojemności łyżki koparki: 0,60 m3 - grunt kat. III-IV, samochód 10-15t</t>
  </si>
  <si>
    <t>Wykopy liniowe lub jamiste ze skarpami o szerokości dna do 1,5 m. Wykopy o szerokości do 1,5 m. Grunt kategorii III</t>
  </si>
  <si>
    <t>Roboty ziemne wykonywane koparkami podsiębier.0,15m3 i spycharkami 55kW w ziemi zmagazynowanej w hałdach z transp. samochodami samowył. do 5t,do 1km.Grunt I-III</t>
  </si>
  <si>
    <t>Nakłady uzup. do tablic za każdy rozpoczęty 1km odl. transportu ponad 1km samochodami samowył.do 5t,przy przewozie po terenie lub drogach gruntowych. Grunt I-IV</t>
  </si>
  <si>
    <t>Zasypanie wraz z zagęszczeniem wykopów fundamentowych podłużnych, punktowych, obiektowych, rowów zagęszczarkami wibracyjnymi w gruncie kat. I-III z wymianą gruntu</t>
  </si>
  <si>
    <t>Umocnienie pełne ścian wykopów - obudowy systemowe</t>
  </si>
  <si>
    <t>Podłoża i obsypki z dowiezionego piasku do nawierzchni drogowych</t>
  </si>
  <si>
    <t>Kanały z rur PCV-U Rurociągi PCV-U o średnicy zewnętrznej 200 mm, łączone na wcisk, SN8, lite</t>
  </si>
  <si>
    <t>m</t>
  </si>
  <si>
    <t>Kanały z rur PCV-U Rurociągi PCV-U o średnicy zewnętrznej 200 mm, łączone na wcisk, SN16, lite</t>
  </si>
  <si>
    <t>Kanały z rur PCV-U. Rurociągi PCV-u o średnicy zewnętrznej 315 mm, łączone na wcisk, SN8, lite</t>
  </si>
  <si>
    <t>Kanały z rur PEHD drein. Rurociągi PEHD drein średnicy zewnętrznej 600 mm, łączone na wcisk, SN8, lite</t>
  </si>
  <si>
    <t>Studnie rewizyjne z kręgów betonowych średnicy 1000 mm o głębokości 3 m,w gotowym wykopie z bet. B35/45</t>
  </si>
  <si>
    <t>Osadnik pionowy jako studnie rewizyjne z kręgów betonowych średnicy 1500 mm o głębokości 3 m, w gotowym wykopie z bet. B35/45</t>
  </si>
  <si>
    <t>Studzienki ściekowe uliczne betonowe prefabrykowane z bet B45 o średnicy 500 mm: z osadnikiem bez syfonu - krawężnikowe - D400</t>
  </si>
  <si>
    <t>Badanie kanału kamerą telewizyjną</t>
  </si>
  <si>
    <t>Badanie stopnia zagęszczenia podsypki i zasypki kanałów - kalkulacja indywidualna</t>
  </si>
  <si>
    <t>Próba wodna szczelności kanałów rurowych z rur stalowych, PP o średnicy nominalnej 250, 315, 400 mm</t>
  </si>
  <si>
    <t>próba</t>
  </si>
  <si>
    <t>Analogia - wylot fi 315 mm do rowu z umocnieniem dna i skarp narzutem kamienny na geowłókninie i palisadą zamykającą umocnienie</t>
  </si>
  <si>
    <t>Analogia - wylot fi 600 mm do rowu z umocnieniem dna i skarp narzutem kamienny na geowłókninie i palisadą zamykającą umocnienie</t>
  </si>
  <si>
    <t>Mechaniczne cięcie szczelin w podbudowach z betonu, głębokość cięcia 6 cm</t>
  </si>
  <si>
    <t>Mechaniczne rozebranie podbudowy z mas mineralno-bitumicznych o grubości 8 cm</t>
  </si>
  <si>
    <t>Mechaniczne rozebranie podbudowy z kruszywa o grubości 15 cm</t>
  </si>
  <si>
    <t>Mechaniczne zagęszczanie warstwy odsączającej, grubość warstwy po zagęszczeniu 10 cm, przy użyciu walca wibracyjnego</t>
  </si>
  <si>
    <t>Podbudowy z gruntu stabilizowanego cementem wykonane mieszarkami doczepnymi. Grubość podbudowy po zagęszczeniu 15 cm, RM5</t>
  </si>
  <si>
    <t>Wyrównanie istniejącej podbudowy mieszanką betonową B12,5. Zagęszczanie mechanicznie. Średnia grubość warstwy po zagęszczeniu do 10 cm</t>
  </si>
  <si>
    <t>Wyrównanie istniejącej podbudowy mieszanką betonową B12,5. Zagęszczanie mechanicznie. Średnia grubość warstwy po zagęszczeniu do 10 cm - następne 10 cm</t>
  </si>
  <si>
    <t>Nawierzchnia z mieszanek mineralno-bitumicznych grysowych, asfaltowa. Warstwa ścieralna o grubości po zagęszczeniu 3 cm</t>
  </si>
  <si>
    <t>Nawierzchnia z mieszanek mineralno-bitumicznych grysowych, asfaltowa. Warstwa ścieralna o grubości po zagęszczeniu – za każdy dalszy 1 cm krotność 7</t>
  </si>
  <si>
    <t>Wzmocnienie siatką przeciw spękaniom podbitym</t>
  </si>
  <si>
    <t>razem</t>
  </si>
  <si>
    <t>podatek</t>
  </si>
  <si>
    <t>brutto</t>
  </si>
  <si>
    <t>KOSZTORYS Ofertowy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</si>
</sst>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7"/>
      <name val="Arial Unicode MS"/>
    </font>
    <font>
      <sz val="7"/>
      <name val="Arial"/>
      <family val="2"/>
      <charset val="238"/>
    </font>
    <font>
      <b/>
      <sz val="7"/>
      <name val="Arial Unicode MS"/>
      <family val="2"/>
      <charset val="238"/>
    </font>
    <font>
      <sz val="7"/>
      <name val="Arial Unicode MS"/>
      <family val="2"/>
      <charset val="238"/>
    </font>
    <font>
      <vertAlign val="superscript"/>
      <sz val="7"/>
      <name val="Arial Unicode MS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3"/>
      <name val="Arial Unicode MS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vertAlign val="superscript"/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2"/>
    <xf numFmtId="0" fontId="8" fillId="0" borderId="2"/>
  </cellStyleXfs>
  <cellXfs count="123">
    <xf numFmtId="0" fontId="0" fillId="0" borderId="0" xfId="0"/>
    <xf numFmtId="0" fontId="6" fillId="0" borderId="0" xfId="0" applyFont="1"/>
    <xf numFmtId="4" fontId="0" fillId="0" borderId="0" xfId="0" applyNumberFormat="1"/>
    <xf numFmtId="4" fontId="8" fillId="0" borderId="0" xfId="0" applyNumberFormat="1" applyFont="1" applyAlignment="1">
      <alignment horizontal="center"/>
    </xf>
    <xf numFmtId="0" fontId="8" fillId="0" borderId="7" xfId="0" applyFont="1" applyBorder="1"/>
    <xf numFmtId="4" fontId="0" fillId="0" borderId="7" xfId="0" applyNumberFormat="1" applyBorder="1"/>
    <xf numFmtId="0" fontId="6" fillId="0" borderId="7" xfId="0" applyFont="1" applyBorder="1"/>
    <xf numFmtId="4" fontId="6" fillId="0" borderId="7" xfId="0" applyNumberFormat="1" applyFont="1" applyBorder="1"/>
    <xf numFmtId="0" fontId="0" fillId="0" borderId="0" xfId="0" applyProtection="1"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2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4" fontId="2" fillId="0" borderId="9" xfId="0" applyNumberFormat="1" applyFont="1" applyBorder="1" applyAlignment="1" applyProtection="1">
      <alignment horizontal="center" vertical="center"/>
      <protection locked="0"/>
    </xf>
    <xf numFmtId="4" fontId="2" fillId="0" borderId="7" xfId="0" applyNumberFormat="1" applyFont="1" applyBorder="1" applyAlignment="1" applyProtection="1">
      <alignment horizontal="center" vertical="center"/>
      <protection locked="0"/>
    </xf>
    <xf numFmtId="4" fontId="2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top"/>
    </xf>
    <xf numFmtId="0" fontId="4" fillId="0" borderId="1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justify" vertical="top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justify" vertical="top"/>
    </xf>
    <xf numFmtId="14" fontId="2" fillId="0" borderId="15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justify" vertical="top" wrapText="1"/>
    </xf>
    <xf numFmtId="0" fontId="2" fillId="0" borderId="19" xfId="0" applyFont="1" applyBorder="1" applyAlignment="1" applyProtection="1">
      <alignment horizontal="left" vertical="top"/>
    </xf>
    <xf numFmtId="0" fontId="2" fillId="0" borderId="19" xfId="0" applyFont="1" applyBorder="1" applyAlignment="1" applyProtection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</xf>
    <xf numFmtId="4" fontId="2" fillId="0" borderId="16" xfId="0" applyNumberFormat="1" applyFont="1" applyBorder="1" applyAlignment="1" applyProtection="1">
      <alignment horizontal="center" vertical="center"/>
    </xf>
    <xf numFmtId="4" fontId="2" fillId="0" borderId="20" xfId="0" applyNumberFormat="1" applyFont="1" applyBorder="1" applyAlignment="1" applyProtection="1">
      <alignment horizontal="center" vertical="center"/>
    </xf>
    <xf numFmtId="4" fontId="9" fillId="0" borderId="3" xfId="0" applyNumberFormat="1" applyFont="1" applyBorder="1" applyAlignment="1" applyProtection="1">
      <alignment horizontal="center" vertical="center"/>
    </xf>
    <xf numFmtId="4" fontId="9" fillId="0" borderId="3" xfId="0" applyNumberFormat="1" applyFont="1" applyBorder="1" applyAlignment="1" applyProtection="1">
      <alignment horizontal="center" vertical="center" wrapText="1"/>
    </xf>
    <xf numFmtId="4" fontId="10" fillId="0" borderId="4" xfId="0" applyNumberFormat="1" applyFont="1" applyBorder="1" applyAlignment="1" applyProtection="1">
      <alignment horizontal="center" vertical="center" wrapText="1"/>
    </xf>
    <xf numFmtId="0" fontId="8" fillId="0" borderId="2" xfId="2" applyBorder="1" applyAlignment="1" applyProtection="1">
      <alignment vertical="top"/>
      <protection locked="0"/>
    </xf>
    <xf numFmtId="0" fontId="8" fillId="0" borderId="2" xfId="2" applyProtection="1">
      <protection locked="0"/>
    </xf>
    <xf numFmtId="0" fontId="2" fillId="0" borderId="2" xfId="2" applyFont="1" applyBorder="1" applyAlignment="1" applyProtection="1">
      <alignment horizontal="left" vertical="center"/>
      <protection locked="0"/>
    </xf>
    <xf numFmtId="0" fontId="8" fillId="0" borderId="2" xfId="2" applyAlignment="1" applyProtection="1">
      <alignment horizontal="center" vertical="center"/>
      <protection locked="0"/>
    </xf>
    <xf numFmtId="4" fontId="8" fillId="0" borderId="2" xfId="2" applyNumberFormat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/>
      <protection locked="0"/>
    </xf>
    <xf numFmtId="0" fontId="8" fillId="0" borderId="23" xfId="2" applyBorder="1" applyAlignment="1" applyProtection="1">
      <alignment horizontal="center" vertical="center"/>
      <protection locked="0"/>
    </xf>
    <xf numFmtId="4" fontId="8" fillId="0" borderId="23" xfId="2" applyNumberFormat="1" applyBorder="1" applyAlignment="1" applyProtection="1">
      <alignment horizontal="center" vertical="center"/>
      <protection locked="0"/>
    </xf>
    <xf numFmtId="0" fontId="8" fillId="0" borderId="21" xfId="2" applyBorder="1" applyAlignment="1" applyProtection="1">
      <alignment horizontal="center" vertical="center"/>
      <protection locked="0"/>
    </xf>
    <xf numFmtId="4" fontId="2" fillId="0" borderId="28" xfId="2" applyNumberFormat="1" applyFont="1" applyBorder="1" applyAlignment="1" applyProtection="1">
      <alignment horizontal="center" vertical="center" wrapText="1"/>
      <protection locked="0"/>
    </xf>
    <xf numFmtId="4" fontId="2" fillId="0" borderId="7" xfId="2" applyNumberFormat="1" applyFont="1" applyBorder="1" applyAlignment="1" applyProtection="1">
      <alignment horizontal="center" vertical="center" wrapText="1"/>
      <protection locked="0"/>
    </xf>
    <xf numFmtId="4" fontId="8" fillId="0" borderId="2" xfId="2" applyNumberFormat="1" applyProtection="1">
      <protection locked="0"/>
    </xf>
    <xf numFmtId="4" fontId="2" fillId="0" borderId="26" xfId="2" applyNumberFormat="1" applyFont="1" applyBorder="1" applyAlignment="1" applyProtection="1">
      <alignment horizontal="center" vertical="center" wrapText="1"/>
      <protection locked="0"/>
    </xf>
    <xf numFmtId="0" fontId="2" fillId="0" borderId="27" xfId="2" applyFont="1" applyBorder="1" applyAlignment="1" applyProtection="1">
      <alignment horizontal="center" vertical="center" wrapText="1"/>
    </xf>
    <xf numFmtId="0" fontId="2" fillId="0" borderId="28" xfId="2" applyFont="1" applyBorder="1" applyAlignment="1" applyProtection="1">
      <alignment vertical="top" wrapText="1"/>
    </xf>
    <xf numFmtId="0" fontId="2" fillId="0" borderId="28" xfId="2" applyFont="1" applyBorder="1" applyAlignment="1" applyProtection="1">
      <alignment horizontal="center" vertical="center" wrapText="1"/>
    </xf>
    <xf numFmtId="4" fontId="2" fillId="0" borderId="28" xfId="2" applyNumberFormat="1" applyFont="1" applyBorder="1" applyAlignment="1" applyProtection="1">
      <alignment horizontal="center" vertical="center" wrapText="1"/>
    </xf>
    <xf numFmtId="0" fontId="2" fillId="0" borderId="15" xfId="2" applyFont="1" applyBorder="1" applyAlignment="1" applyProtection="1">
      <alignment horizontal="center" vertical="center" wrapText="1"/>
    </xf>
    <xf numFmtId="0" fontId="2" fillId="0" borderId="7" xfId="2" applyFont="1" applyBorder="1" applyAlignment="1" applyProtection="1">
      <alignment vertical="top" wrapText="1"/>
    </xf>
    <xf numFmtId="0" fontId="2" fillId="0" borderId="7" xfId="2" applyFont="1" applyBorder="1" applyAlignment="1" applyProtection="1">
      <alignment horizontal="center" vertical="center" wrapText="1"/>
    </xf>
    <xf numFmtId="4" fontId="2" fillId="0" borderId="7" xfId="2" applyNumberFormat="1" applyFont="1" applyBorder="1" applyAlignment="1" applyProtection="1">
      <alignment horizontal="center" vertical="center" wrapText="1"/>
    </xf>
    <xf numFmtId="0" fontId="2" fillId="0" borderId="25" xfId="2" applyFont="1" applyBorder="1" applyAlignment="1" applyProtection="1">
      <alignment horizontal="center" vertical="center" wrapText="1"/>
    </xf>
    <xf numFmtId="0" fontId="2" fillId="0" borderId="26" xfId="2" applyFont="1" applyBorder="1" applyAlignment="1" applyProtection="1">
      <alignment vertical="top" wrapText="1"/>
    </xf>
    <xf numFmtId="0" fontId="2" fillId="0" borderId="26" xfId="2" applyFont="1" applyBorder="1" applyAlignment="1" applyProtection="1">
      <alignment horizontal="center" vertical="center" wrapText="1"/>
    </xf>
    <xf numFmtId="4" fontId="2" fillId="0" borderId="26" xfId="2" applyNumberFormat="1" applyFont="1" applyBorder="1" applyAlignment="1" applyProtection="1">
      <alignment horizontal="center" vertical="center" wrapText="1"/>
    </xf>
    <xf numFmtId="4" fontId="14" fillId="0" borderId="14" xfId="2" applyNumberFormat="1" applyFont="1" applyBorder="1" applyAlignment="1" applyProtection="1">
      <alignment horizontal="center" vertical="center"/>
    </xf>
    <xf numFmtId="4" fontId="14" fillId="0" borderId="29" xfId="2" applyNumberFormat="1" applyFont="1" applyBorder="1" applyAlignment="1" applyProtection="1">
      <alignment horizontal="center" vertical="center"/>
    </xf>
    <xf numFmtId="4" fontId="14" fillId="0" borderId="30" xfId="2" applyNumberFormat="1" applyFont="1" applyBorder="1" applyAlignment="1" applyProtection="1">
      <alignment horizontal="center" vertical="center"/>
    </xf>
    <xf numFmtId="4" fontId="9" fillId="0" borderId="4" xfId="2" applyNumberFormat="1" applyFont="1" applyBorder="1" applyAlignment="1" applyProtection="1">
      <alignment horizontal="center" vertical="center" wrapText="1"/>
    </xf>
    <xf numFmtId="4" fontId="10" fillId="0" borderId="4" xfId="2" applyNumberFormat="1" applyFont="1" applyBorder="1" applyAlignment="1" applyProtection="1">
      <alignment horizontal="center" vertical="center" wrapText="1"/>
    </xf>
    <xf numFmtId="0" fontId="8" fillId="0" borderId="22" xfId="2" applyBorder="1" applyAlignment="1" applyProtection="1">
      <alignment horizontal="left" vertical="top"/>
      <protection locked="0"/>
    </xf>
    <xf numFmtId="0" fontId="8" fillId="0" borderId="23" xfId="2" applyBorder="1" applyAlignment="1" applyProtection="1">
      <alignment horizontal="left" vertical="top"/>
      <protection locked="0"/>
    </xf>
    <xf numFmtId="0" fontId="8" fillId="0" borderId="23" xfId="2" applyBorder="1" applyAlignment="1" applyProtection="1">
      <alignment horizontal="left" vertical="top" indent="10"/>
      <protection locked="0"/>
    </xf>
    <xf numFmtId="0" fontId="8" fillId="0" borderId="23" xfId="2" applyBorder="1" applyAlignment="1" applyProtection="1">
      <alignment horizontal="center"/>
      <protection locked="0"/>
    </xf>
    <xf numFmtId="0" fontId="8" fillId="0" borderId="24" xfId="2" applyBorder="1" applyAlignment="1" applyProtection="1">
      <alignment horizontal="center"/>
      <protection locked="0"/>
    </xf>
    <xf numFmtId="0" fontId="8" fillId="0" borderId="34" xfId="2" applyBorder="1" applyAlignment="1" applyProtection="1">
      <alignment horizontal="center"/>
      <protection locked="0"/>
    </xf>
    <xf numFmtId="4" fontId="14" fillId="0" borderId="32" xfId="2" applyNumberFormat="1" applyFont="1" applyBorder="1" applyAlignment="1" applyProtection="1">
      <alignment horizontal="center" vertical="center"/>
      <protection locked="0"/>
    </xf>
    <xf numFmtId="4" fontId="14" fillId="0" borderId="8" xfId="2" applyNumberFormat="1" applyFont="1" applyBorder="1" applyAlignment="1" applyProtection="1">
      <alignment horizontal="center" vertical="center"/>
      <protection locked="0"/>
    </xf>
    <xf numFmtId="4" fontId="14" fillId="0" borderId="8" xfId="2" applyNumberFormat="1" applyFont="1" applyBorder="1" applyAlignment="1" applyProtection="1">
      <alignment horizontal="center" vertical="center" wrapText="1"/>
      <protection locked="0"/>
    </xf>
    <xf numFmtId="4" fontId="14" fillId="0" borderId="33" xfId="2" applyNumberFormat="1" applyFont="1" applyBorder="1" applyAlignment="1" applyProtection="1">
      <alignment horizontal="center" vertical="center"/>
      <protection locked="0"/>
    </xf>
    <xf numFmtId="1" fontId="14" fillId="0" borderId="12" xfId="2" applyNumberFormat="1" applyFont="1" applyBorder="1" applyAlignment="1" applyProtection="1">
      <alignment horizontal="center" vertical="center"/>
    </xf>
    <xf numFmtId="0" fontId="2" fillId="0" borderId="13" xfId="2" applyFont="1" applyBorder="1" applyAlignment="1" applyProtection="1">
      <alignment vertical="top" wrapText="1"/>
    </xf>
    <xf numFmtId="0" fontId="8" fillId="0" borderId="13" xfId="2" applyBorder="1" applyAlignment="1" applyProtection="1">
      <alignment horizontal="justify" vertical="top" wrapText="1"/>
    </xf>
    <xf numFmtId="0" fontId="8" fillId="0" borderId="13" xfId="2" applyBorder="1" applyAlignment="1" applyProtection="1">
      <alignment horizontal="left" vertical="top"/>
    </xf>
    <xf numFmtId="4" fontId="14" fillId="0" borderId="13" xfId="2" applyNumberFormat="1" applyFont="1" applyBorder="1" applyAlignment="1" applyProtection="1">
      <alignment horizontal="center" vertical="center"/>
    </xf>
    <xf numFmtId="1" fontId="14" fillId="0" borderId="15" xfId="2" applyNumberFormat="1" applyFont="1" applyBorder="1" applyAlignment="1" applyProtection="1">
      <alignment horizontal="center" vertical="center" wrapText="1"/>
    </xf>
    <xf numFmtId="0" fontId="8" fillId="0" borderId="7" xfId="2" applyBorder="1" applyAlignment="1" applyProtection="1">
      <alignment horizontal="left" vertical="top"/>
    </xf>
    <xf numFmtId="0" fontId="2" fillId="0" borderId="7" xfId="2" applyFont="1" applyBorder="1" applyAlignment="1" applyProtection="1">
      <alignment horizontal="left" vertical="top"/>
    </xf>
    <xf numFmtId="4" fontId="14" fillId="0" borderId="7" xfId="2" applyNumberFormat="1" applyFont="1" applyBorder="1" applyAlignment="1" applyProtection="1">
      <alignment horizontal="center" vertical="center"/>
    </xf>
    <xf numFmtId="1" fontId="14" fillId="0" borderId="15" xfId="2" applyNumberFormat="1" applyFont="1" applyBorder="1" applyAlignment="1" applyProtection="1">
      <alignment horizontal="center" vertical="center"/>
    </xf>
    <xf numFmtId="0" fontId="2" fillId="0" borderId="7" xfId="2" applyFont="1" applyBorder="1" applyAlignment="1" applyProtection="1">
      <alignment horizontal="left" vertical="top" wrapText="1"/>
    </xf>
    <xf numFmtId="4" fontId="14" fillId="0" borderId="7" xfId="2" applyNumberFormat="1" applyFont="1" applyBorder="1" applyAlignment="1" applyProtection="1">
      <alignment horizontal="center" vertical="center" wrapText="1"/>
    </xf>
    <xf numFmtId="0" fontId="8" fillId="0" borderId="7" xfId="2" applyBorder="1" applyAlignment="1" applyProtection="1">
      <alignment horizontal="left" vertical="top" wrapText="1"/>
    </xf>
    <xf numFmtId="0" fontId="8" fillId="0" borderId="7" xfId="2" applyBorder="1" applyAlignment="1" applyProtection="1">
      <alignment horizontal="justify" vertical="top" wrapText="1"/>
    </xf>
    <xf numFmtId="1" fontId="14" fillId="0" borderId="25" xfId="2" applyNumberFormat="1" applyFont="1" applyBorder="1" applyAlignment="1" applyProtection="1">
      <alignment horizontal="center" vertical="center"/>
    </xf>
    <xf numFmtId="0" fontId="8" fillId="0" borderId="26" xfId="2" applyBorder="1" applyAlignment="1" applyProtection="1">
      <alignment horizontal="left" vertical="top" wrapText="1"/>
    </xf>
    <xf numFmtId="0" fontId="8" fillId="0" borderId="26" xfId="2" applyBorder="1" applyAlignment="1" applyProtection="1">
      <alignment horizontal="left" vertical="top"/>
    </xf>
    <xf numFmtId="4" fontId="14" fillId="0" borderId="26" xfId="2" applyNumberFormat="1" applyFont="1" applyBorder="1" applyAlignment="1" applyProtection="1">
      <alignment horizontal="center" vertical="center"/>
    </xf>
    <xf numFmtId="4" fontId="14" fillId="0" borderId="31" xfId="2" applyNumberFormat="1" applyFont="1" applyBorder="1" applyAlignment="1" applyProtection="1">
      <alignment horizontal="center" vertical="center"/>
    </xf>
    <xf numFmtId="4" fontId="14" fillId="0" borderId="35" xfId="2" applyNumberFormat="1" applyFont="1" applyBorder="1" applyAlignment="1" applyProtection="1">
      <alignment horizontal="center" vertical="center"/>
    </xf>
    <xf numFmtId="4" fontId="14" fillId="0" borderId="36" xfId="2" applyNumberFormat="1" applyFont="1" applyBorder="1" applyAlignment="1" applyProtection="1">
      <alignment horizontal="center" vertical="center"/>
    </xf>
    <xf numFmtId="4" fontId="9" fillId="0" borderId="3" xfId="2" applyNumberFormat="1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8" fillId="0" borderId="2" xfId="2" applyBorder="1" applyAlignment="1" applyProtection="1">
      <alignment horizontal="center" vertical="top"/>
      <protection locked="0"/>
    </xf>
    <xf numFmtId="0" fontId="7" fillId="0" borderId="10" xfId="2" applyFont="1" applyBorder="1" applyAlignment="1" applyProtection="1">
      <alignment horizontal="left" vertical="top" wrapText="1"/>
      <protection locked="0"/>
    </xf>
    <xf numFmtId="0" fontId="8" fillId="0" borderId="11" xfId="2" applyBorder="1" applyAlignment="1" applyProtection="1">
      <alignment horizontal="left" vertical="top" wrapText="1"/>
      <protection locked="0"/>
    </xf>
    <xf numFmtId="0" fontId="13" fillId="0" borderId="2" xfId="2" applyFont="1" applyBorder="1" applyAlignment="1" applyProtection="1">
      <alignment horizontal="center" vertical="top"/>
      <protection locked="0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0"/>
  <sheetViews>
    <sheetView tabSelected="1" workbookViewId="0">
      <selection activeCell="D30" sqref="D30"/>
    </sheetView>
  </sheetViews>
  <sheetFormatPr defaultRowHeight="12.75"/>
  <cols>
    <col min="1" max="1" width="4" customWidth="1"/>
    <col min="2" max="2" width="49.7109375" customWidth="1"/>
    <col min="3" max="3" width="19.5703125" style="2" customWidth="1"/>
  </cols>
  <sheetData>
    <row r="3" spans="1:3">
      <c r="B3" t="s">
        <v>213</v>
      </c>
      <c r="C3" s="3" t="s">
        <v>217</v>
      </c>
    </row>
    <row r="5" spans="1:3">
      <c r="A5" s="4" t="s">
        <v>85</v>
      </c>
      <c r="B5" s="4" t="s">
        <v>214</v>
      </c>
      <c r="C5" s="5">
        <f>CHODNIK!G82</f>
        <v>0</v>
      </c>
    </row>
    <row r="6" spans="1:3">
      <c r="A6" s="4" t="s">
        <v>86</v>
      </c>
      <c r="B6" s="4" t="s">
        <v>215</v>
      </c>
      <c r="C6" s="5">
        <f>DESZCZÓWKA!G37</f>
        <v>0</v>
      </c>
    </row>
    <row r="7" spans="1:3">
      <c r="A7" s="4" t="s">
        <v>88</v>
      </c>
      <c r="B7" s="4" t="s">
        <v>216</v>
      </c>
      <c r="C7" s="5">
        <f>eLEKTRYKA!G24</f>
        <v>0</v>
      </c>
    </row>
    <row r="8" spans="1:3" s="1" customFormat="1">
      <c r="A8" s="6"/>
      <c r="B8" s="6" t="s">
        <v>320</v>
      </c>
      <c r="C8" s="7">
        <f>SUM(C5:C7)</f>
        <v>0</v>
      </c>
    </row>
    <row r="9" spans="1:3" s="1" customFormat="1">
      <c r="A9" s="6"/>
      <c r="B9" s="6" t="s">
        <v>321</v>
      </c>
      <c r="C9" s="7">
        <f>ROUND(C8*0.23,2)</f>
        <v>0</v>
      </c>
    </row>
    <row r="10" spans="1:3" s="1" customFormat="1">
      <c r="A10" s="6"/>
      <c r="B10" s="6" t="s">
        <v>322</v>
      </c>
      <c r="C10" s="7">
        <f>C8+C9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="130" zoomScaleNormal="130" workbookViewId="0">
      <selection activeCell="E22" sqref="E22"/>
    </sheetView>
  </sheetViews>
  <sheetFormatPr defaultRowHeight="12.75"/>
  <cols>
    <col min="1" max="1" width="7.5703125" style="11" bestFit="1" customWidth="1"/>
    <col min="2" max="2" width="14" style="10"/>
    <col min="3" max="3" width="52" style="8"/>
    <col min="4" max="4" width="6" style="11"/>
    <col min="5" max="5" width="8" style="11"/>
    <col min="6" max="6" width="9" style="12"/>
    <col min="7" max="7" width="13" style="12"/>
    <col min="8" max="16384" width="9.140625" style="8"/>
  </cols>
  <sheetData>
    <row r="1" spans="1:7" ht="18.75">
      <c r="A1" s="110" t="s">
        <v>323</v>
      </c>
      <c r="B1" s="110"/>
      <c r="C1" s="110"/>
      <c r="D1" s="110"/>
      <c r="E1" s="110"/>
      <c r="F1" s="110"/>
      <c r="G1" s="110"/>
    </row>
    <row r="4" spans="1:7">
      <c r="A4" s="9" t="s">
        <v>0</v>
      </c>
    </row>
    <row r="5" spans="1:7" ht="13.5" thickBot="1"/>
    <row r="6" spans="1:7" s="11" customFormat="1" ht="21">
      <c r="A6" s="13"/>
      <c r="B6" s="14" t="s">
        <v>153</v>
      </c>
      <c r="C6" s="14" t="s">
        <v>2</v>
      </c>
      <c r="D6" s="15" t="s">
        <v>3</v>
      </c>
      <c r="E6" s="14" t="s">
        <v>4</v>
      </c>
      <c r="F6" s="16" t="s">
        <v>5</v>
      </c>
      <c r="G6" s="17" t="s">
        <v>6</v>
      </c>
    </row>
    <row r="7" spans="1:7">
      <c r="A7" s="18"/>
      <c r="B7" s="19" t="s">
        <v>154</v>
      </c>
      <c r="C7" s="111" t="s">
        <v>1</v>
      </c>
      <c r="D7" s="112"/>
      <c r="E7" s="112"/>
      <c r="F7" s="112"/>
      <c r="G7" s="113"/>
    </row>
    <row r="8" spans="1:7">
      <c r="A8" s="24" t="s">
        <v>84</v>
      </c>
      <c r="B8" s="25" t="s">
        <v>155</v>
      </c>
      <c r="C8" s="26" t="s">
        <v>7</v>
      </c>
      <c r="D8" s="27"/>
      <c r="E8" s="28"/>
      <c r="F8" s="20"/>
      <c r="G8" s="40"/>
    </row>
    <row r="9" spans="1:7" ht="21">
      <c r="A9" s="29" t="s">
        <v>85</v>
      </c>
      <c r="B9" s="30" t="s">
        <v>156</v>
      </c>
      <c r="C9" s="31" t="s">
        <v>8</v>
      </c>
      <c r="D9" s="32" t="s">
        <v>9</v>
      </c>
      <c r="E9" s="32">
        <v>0.63</v>
      </c>
      <c r="F9" s="21"/>
      <c r="G9" s="41">
        <f>ROUND(E9*F9,2)</f>
        <v>0</v>
      </c>
    </row>
    <row r="10" spans="1:7" ht="21">
      <c r="A10" s="29" t="s">
        <v>86</v>
      </c>
      <c r="B10" s="30" t="s">
        <v>157</v>
      </c>
      <c r="C10" s="31" t="s">
        <v>10</v>
      </c>
      <c r="D10" s="32" t="s">
        <v>11</v>
      </c>
      <c r="E10" s="32">
        <v>0.05</v>
      </c>
      <c r="F10" s="21"/>
      <c r="G10" s="41">
        <f>ROUND(E10*F10,2)</f>
        <v>0</v>
      </c>
    </row>
    <row r="11" spans="1:7">
      <c r="A11" s="24" t="s">
        <v>87</v>
      </c>
      <c r="B11" s="25" t="s">
        <v>158</v>
      </c>
      <c r="C11" s="26" t="s">
        <v>12</v>
      </c>
      <c r="D11" s="27"/>
      <c r="E11" s="28"/>
      <c r="F11" s="20"/>
      <c r="G11" s="40"/>
    </row>
    <row r="12" spans="1:7" ht="21">
      <c r="A12" s="29" t="s">
        <v>88</v>
      </c>
      <c r="B12" s="30" t="s">
        <v>159</v>
      </c>
      <c r="C12" s="31" t="s">
        <v>13</v>
      </c>
      <c r="D12" s="32" t="s">
        <v>14</v>
      </c>
      <c r="E12" s="32">
        <v>505</v>
      </c>
      <c r="F12" s="21"/>
      <c r="G12" s="41">
        <f t="shared" ref="G12:G24" si="0">ROUND(E12*F12,2)</f>
        <v>0</v>
      </c>
    </row>
    <row r="13" spans="1:7" ht="21">
      <c r="A13" s="29" t="s">
        <v>89</v>
      </c>
      <c r="B13" s="30" t="s">
        <v>160</v>
      </c>
      <c r="C13" s="31" t="s">
        <v>15</v>
      </c>
      <c r="D13" s="32" t="s">
        <v>16</v>
      </c>
      <c r="E13" s="32">
        <v>770</v>
      </c>
      <c r="F13" s="21"/>
      <c r="G13" s="41">
        <f t="shared" si="0"/>
        <v>0</v>
      </c>
    </row>
    <row r="14" spans="1:7">
      <c r="A14" s="29" t="s">
        <v>90</v>
      </c>
      <c r="B14" s="30" t="s">
        <v>161</v>
      </c>
      <c r="C14" s="31" t="s">
        <v>17</v>
      </c>
      <c r="D14" s="32" t="s">
        <v>16</v>
      </c>
      <c r="E14" s="32">
        <v>210</v>
      </c>
      <c r="F14" s="21"/>
      <c r="G14" s="41">
        <f t="shared" si="0"/>
        <v>0</v>
      </c>
    </row>
    <row r="15" spans="1:7">
      <c r="A15" s="29" t="s">
        <v>91</v>
      </c>
      <c r="B15" s="30" t="s">
        <v>162</v>
      </c>
      <c r="C15" s="31" t="s">
        <v>18</v>
      </c>
      <c r="D15" s="32" t="s">
        <v>16</v>
      </c>
      <c r="E15" s="32">
        <v>210</v>
      </c>
      <c r="F15" s="21"/>
      <c r="G15" s="41">
        <f t="shared" si="0"/>
        <v>0</v>
      </c>
    </row>
    <row r="16" spans="1:7">
      <c r="A16" s="29" t="s">
        <v>92</v>
      </c>
      <c r="B16" s="30" t="s">
        <v>163</v>
      </c>
      <c r="C16" s="31" t="s">
        <v>19</v>
      </c>
      <c r="D16" s="32" t="s">
        <v>14</v>
      </c>
      <c r="E16" s="32">
        <v>3</v>
      </c>
      <c r="F16" s="21"/>
      <c r="G16" s="41">
        <f t="shared" si="0"/>
        <v>0</v>
      </c>
    </row>
    <row r="17" spans="1:7">
      <c r="A17" s="29" t="s">
        <v>93</v>
      </c>
      <c r="B17" s="30" t="s">
        <v>164</v>
      </c>
      <c r="C17" s="31" t="s">
        <v>20</v>
      </c>
      <c r="D17" s="32" t="s">
        <v>21</v>
      </c>
      <c r="E17" s="32">
        <v>1.5</v>
      </c>
      <c r="F17" s="21"/>
      <c r="G17" s="41">
        <f t="shared" si="0"/>
        <v>0</v>
      </c>
    </row>
    <row r="18" spans="1:7" ht="21">
      <c r="A18" s="29" t="s">
        <v>94</v>
      </c>
      <c r="B18" s="30" t="s">
        <v>165</v>
      </c>
      <c r="C18" s="31" t="s">
        <v>22</v>
      </c>
      <c r="D18" s="32" t="s">
        <v>14</v>
      </c>
      <c r="E18" s="32">
        <v>13</v>
      </c>
      <c r="F18" s="21"/>
      <c r="G18" s="41">
        <f t="shared" si="0"/>
        <v>0</v>
      </c>
    </row>
    <row r="19" spans="1:7">
      <c r="A19" s="29" t="s">
        <v>95</v>
      </c>
      <c r="B19" s="30" t="s">
        <v>166</v>
      </c>
      <c r="C19" s="33" t="s">
        <v>23</v>
      </c>
      <c r="D19" s="32" t="s">
        <v>21</v>
      </c>
      <c r="E19" s="32">
        <v>0.91</v>
      </c>
      <c r="F19" s="21"/>
      <c r="G19" s="41">
        <f t="shared" si="0"/>
        <v>0</v>
      </c>
    </row>
    <row r="20" spans="1:7">
      <c r="A20" s="29" t="s">
        <v>96</v>
      </c>
      <c r="B20" s="30" t="s">
        <v>167</v>
      </c>
      <c r="C20" s="31" t="s">
        <v>24</v>
      </c>
      <c r="D20" s="32" t="s">
        <v>25</v>
      </c>
      <c r="E20" s="32">
        <v>2</v>
      </c>
      <c r="F20" s="21"/>
      <c r="G20" s="41">
        <f t="shared" si="0"/>
        <v>0</v>
      </c>
    </row>
    <row r="21" spans="1:7">
      <c r="A21" s="29" t="s">
        <v>97</v>
      </c>
      <c r="B21" s="30" t="s">
        <v>168</v>
      </c>
      <c r="C21" s="33" t="s">
        <v>26</v>
      </c>
      <c r="D21" s="32" t="s">
        <v>27</v>
      </c>
      <c r="E21" s="32">
        <v>3</v>
      </c>
      <c r="F21" s="21"/>
      <c r="G21" s="41">
        <f t="shared" si="0"/>
        <v>0</v>
      </c>
    </row>
    <row r="22" spans="1:7" ht="31.5">
      <c r="A22" s="29" t="s">
        <v>98</v>
      </c>
      <c r="B22" s="30" t="s">
        <v>169</v>
      </c>
      <c r="C22" s="30" t="s">
        <v>28</v>
      </c>
      <c r="D22" s="32" t="s">
        <v>21</v>
      </c>
      <c r="E22" s="32">
        <v>35.950000000000003</v>
      </c>
      <c r="F22" s="21"/>
      <c r="G22" s="41">
        <f t="shared" si="0"/>
        <v>0</v>
      </c>
    </row>
    <row r="23" spans="1:7" ht="31.5">
      <c r="A23" s="29" t="s">
        <v>99</v>
      </c>
      <c r="B23" s="30" t="s">
        <v>170</v>
      </c>
      <c r="C23" s="30" t="s">
        <v>29</v>
      </c>
      <c r="D23" s="32" t="s">
        <v>21</v>
      </c>
      <c r="E23" s="32">
        <v>35.950000000000003</v>
      </c>
      <c r="F23" s="21"/>
      <c r="G23" s="41">
        <f t="shared" si="0"/>
        <v>0</v>
      </c>
    </row>
    <row r="24" spans="1:7" ht="21">
      <c r="A24" s="34" t="s">
        <v>100</v>
      </c>
      <c r="B24" s="30" t="s">
        <v>171</v>
      </c>
      <c r="C24" s="31" t="s">
        <v>30</v>
      </c>
      <c r="D24" s="32" t="s">
        <v>16</v>
      </c>
      <c r="E24" s="32">
        <v>2350</v>
      </c>
      <c r="F24" s="21"/>
      <c r="G24" s="41">
        <f t="shared" si="0"/>
        <v>0</v>
      </c>
    </row>
    <row r="25" spans="1:7">
      <c r="A25" s="24" t="s">
        <v>101</v>
      </c>
      <c r="B25" s="25" t="s">
        <v>155</v>
      </c>
      <c r="C25" s="26" t="s">
        <v>31</v>
      </c>
      <c r="D25" s="27"/>
      <c r="E25" s="28"/>
      <c r="F25" s="20"/>
      <c r="G25" s="40"/>
    </row>
    <row r="26" spans="1:7" ht="21">
      <c r="A26" s="29" t="s">
        <v>102</v>
      </c>
      <c r="B26" s="30" t="s">
        <v>172</v>
      </c>
      <c r="C26" s="30" t="s">
        <v>32</v>
      </c>
      <c r="D26" s="32" t="s">
        <v>21</v>
      </c>
      <c r="E26" s="32">
        <v>3.6</v>
      </c>
      <c r="F26" s="21"/>
      <c r="G26" s="41">
        <f>ROUND(E26*F26,2)</f>
        <v>0</v>
      </c>
    </row>
    <row r="27" spans="1:7">
      <c r="A27" s="24" t="s">
        <v>103</v>
      </c>
      <c r="B27" s="25" t="s">
        <v>155</v>
      </c>
      <c r="C27" s="26" t="s">
        <v>33</v>
      </c>
      <c r="D27" s="27"/>
      <c r="E27" s="28"/>
      <c r="F27" s="20"/>
      <c r="G27" s="40"/>
    </row>
    <row r="28" spans="1:7">
      <c r="A28" s="35" t="s">
        <v>104</v>
      </c>
      <c r="B28" s="30" t="s">
        <v>173</v>
      </c>
      <c r="C28" s="31" t="s">
        <v>34</v>
      </c>
      <c r="D28" s="32" t="s">
        <v>21</v>
      </c>
      <c r="E28" s="32">
        <v>74.400000000000006</v>
      </c>
      <c r="F28" s="21"/>
      <c r="G28" s="41">
        <f t="shared" ref="G28:G30" si="1">ROUND(E28*F28,2)</f>
        <v>0</v>
      </c>
    </row>
    <row r="29" spans="1:7">
      <c r="A29" s="35" t="s">
        <v>105</v>
      </c>
      <c r="B29" s="30" t="s">
        <v>174</v>
      </c>
      <c r="C29" s="33" t="s">
        <v>35</v>
      </c>
      <c r="D29" s="32" t="s">
        <v>14</v>
      </c>
      <c r="E29" s="32">
        <v>350</v>
      </c>
      <c r="F29" s="21"/>
      <c r="G29" s="41">
        <f t="shared" si="1"/>
        <v>0</v>
      </c>
    </row>
    <row r="30" spans="1:7">
      <c r="A30" s="35" t="s">
        <v>106</v>
      </c>
      <c r="B30" s="30" t="s">
        <v>175</v>
      </c>
      <c r="C30" s="31" t="s">
        <v>36</v>
      </c>
      <c r="D30" s="32" t="s">
        <v>21</v>
      </c>
      <c r="E30" s="32">
        <v>61.25</v>
      </c>
      <c r="F30" s="21"/>
      <c r="G30" s="41">
        <f t="shared" si="1"/>
        <v>0</v>
      </c>
    </row>
    <row r="31" spans="1:7">
      <c r="A31" s="24" t="s">
        <v>107</v>
      </c>
      <c r="B31" s="25"/>
      <c r="C31" s="26" t="s">
        <v>37</v>
      </c>
      <c r="D31" s="27"/>
      <c r="E31" s="28"/>
      <c r="F31" s="20"/>
      <c r="G31" s="40"/>
    </row>
    <row r="32" spans="1:7" ht="21">
      <c r="A32" s="29" t="s">
        <v>108</v>
      </c>
      <c r="B32" s="30" t="s">
        <v>176</v>
      </c>
      <c r="C32" s="31" t="s">
        <v>38</v>
      </c>
      <c r="D32" s="32" t="s">
        <v>39</v>
      </c>
      <c r="E32" s="32">
        <v>1</v>
      </c>
      <c r="F32" s="21"/>
      <c r="G32" s="41">
        <f t="shared" ref="G32:G33" si="2">ROUND(E32*F32,2)</f>
        <v>0</v>
      </c>
    </row>
    <row r="33" spans="1:7">
      <c r="A33" s="114" t="s">
        <v>109</v>
      </c>
      <c r="B33" s="116" t="s">
        <v>177</v>
      </c>
      <c r="C33" s="33" t="s">
        <v>40</v>
      </c>
      <c r="D33" s="32" t="s">
        <v>21</v>
      </c>
      <c r="E33" s="32">
        <v>1.64</v>
      </c>
      <c r="F33" s="21"/>
      <c r="G33" s="41">
        <f t="shared" si="2"/>
        <v>0</v>
      </c>
    </row>
    <row r="34" spans="1:7">
      <c r="A34" s="115"/>
      <c r="B34" s="116"/>
      <c r="C34" s="25"/>
      <c r="D34" s="32"/>
      <c r="E34" s="32"/>
      <c r="F34" s="21"/>
      <c r="G34" s="41"/>
    </row>
    <row r="35" spans="1:7" ht="21">
      <c r="A35" s="29" t="s">
        <v>110</v>
      </c>
      <c r="B35" s="30" t="s">
        <v>178</v>
      </c>
      <c r="C35" s="31" t="s">
        <v>41</v>
      </c>
      <c r="D35" s="32" t="s">
        <v>14</v>
      </c>
      <c r="E35" s="32">
        <v>10</v>
      </c>
      <c r="F35" s="21"/>
      <c r="G35" s="41">
        <f>ROUND(E35*F35,2)</f>
        <v>0</v>
      </c>
    </row>
    <row r="36" spans="1:7">
      <c r="A36" s="24" t="s">
        <v>111</v>
      </c>
      <c r="B36" s="25" t="s">
        <v>179</v>
      </c>
      <c r="C36" s="26" t="s">
        <v>42</v>
      </c>
      <c r="D36" s="27"/>
      <c r="E36" s="28"/>
      <c r="F36" s="20"/>
      <c r="G36" s="40"/>
    </row>
    <row r="37" spans="1:7">
      <c r="A37" s="29" t="s">
        <v>112</v>
      </c>
      <c r="B37" s="30" t="s">
        <v>180</v>
      </c>
      <c r="C37" s="33" t="s">
        <v>43</v>
      </c>
      <c r="D37" s="32" t="s">
        <v>21</v>
      </c>
      <c r="E37" s="32">
        <v>63.25</v>
      </c>
      <c r="F37" s="21"/>
      <c r="G37" s="41">
        <f t="shared" ref="G37:G46" si="3">ROUND(E37*F37,2)</f>
        <v>0</v>
      </c>
    </row>
    <row r="38" spans="1:7" ht="21">
      <c r="A38" s="29" t="s">
        <v>113</v>
      </c>
      <c r="B38" s="30" t="s">
        <v>181</v>
      </c>
      <c r="C38" s="31" t="s">
        <v>44</v>
      </c>
      <c r="D38" s="32" t="s">
        <v>14</v>
      </c>
      <c r="E38" s="32">
        <v>575</v>
      </c>
      <c r="F38" s="21"/>
      <c r="G38" s="41">
        <f t="shared" si="3"/>
        <v>0</v>
      </c>
    </row>
    <row r="39" spans="1:7">
      <c r="A39" s="29" t="s">
        <v>120</v>
      </c>
      <c r="B39" s="30" t="s">
        <v>180</v>
      </c>
      <c r="C39" s="31" t="s">
        <v>45</v>
      </c>
      <c r="D39" s="32" t="s">
        <v>21</v>
      </c>
      <c r="E39" s="32">
        <v>5.85</v>
      </c>
      <c r="F39" s="21"/>
      <c r="G39" s="41">
        <f t="shared" si="3"/>
        <v>0</v>
      </c>
    </row>
    <row r="40" spans="1:7" ht="21">
      <c r="A40" s="29" t="s">
        <v>121</v>
      </c>
      <c r="B40" s="30" t="s">
        <v>181</v>
      </c>
      <c r="C40" s="31" t="s">
        <v>46</v>
      </c>
      <c r="D40" s="32" t="s">
        <v>14</v>
      </c>
      <c r="E40" s="32">
        <v>65</v>
      </c>
      <c r="F40" s="21"/>
      <c r="G40" s="41">
        <f t="shared" si="3"/>
        <v>0</v>
      </c>
    </row>
    <row r="41" spans="1:7">
      <c r="A41" s="29" t="s">
        <v>122</v>
      </c>
      <c r="B41" s="30" t="s">
        <v>180</v>
      </c>
      <c r="C41" s="31" t="s">
        <v>45</v>
      </c>
      <c r="D41" s="32" t="s">
        <v>21</v>
      </c>
      <c r="E41" s="32">
        <v>4.8</v>
      </c>
      <c r="F41" s="21"/>
      <c r="G41" s="41">
        <f t="shared" si="3"/>
        <v>0</v>
      </c>
    </row>
    <row r="42" spans="1:7" ht="21">
      <c r="A42" s="29" t="s">
        <v>123</v>
      </c>
      <c r="B42" s="30" t="s">
        <v>182</v>
      </c>
      <c r="C42" s="31" t="s">
        <v>47</v>
      </c>
      <c r="D42" s="32" t="s">
        <v>14</v>
      </c>
      <c r="E42" s="32">
        <v>80</v>
      </c>
      <c r="F42" s="21"/>
      <c r="G42" s="41">
        <f t="shared" si="3"/>
        <v>0</v>
      </c>
    </row>
    <row r="43" spans="1:7">
      <c r="A43" s="29" t="s">
        <v>124</v>
      </c>
      <c r="B43" s="30" t="s">
        <v>180</v>
      </c>
      <c r="C43" s="31" t="s">
        <v>48</v>
      </c>
      <c r="D43" s="32" t="s">
        <v>21</v>
      </c>
      <c r="E43" s="32">
        <v>12.1</v>
      </c>
      <c r="F43" s="21"/>
      <c r="G43" s="41">
        <f t="shared" si="3"/>
        <v>0</v>
      </c>
    </row>
    <row r="44" spans="1:7" ht="21">
      <c r="A44" s="29" t="s">
        <v>125</v>
      </c>
      <c r="B44" s="30" t="s">
        <v>183</v>
      </c>
      <c r="C44" s="31" t="s">
        <v>49</v>
      </c>
      <c r="D44" s="32" t="s">
        <v>14</v>
      </c>
      <c r="E44" s="32">
        <v>605</v>
      </c>
      <c r="F44" s="21"/>
      <c r="G44" s="41">
        <f t="shared" si="3"/>
        <v>0</v>
      </c>
    </row>
    <row r="45" spans="1:7">
      <c r="A45" s="29" t="s">
        <v>126</v>
      </c>
      <c r="B45" s="30" t="s">
        <v>180</v>
      </c>
      <c r="C45" s="33" t="s">
        <v>50</v>
      </c>
      <c r="D45" s="32" t="s">
        <v>21</v>
      </c>
      <c r="E45" s="32">
        <v>28.125</v>
      </c>
      <c r="F45" s="21"/>
      <c r="G45" s="41">
        <f t="shared" si="3"/>
        <v>0</v>
      </c>
    </row>
    <row r="46" spans="1:7" ht="31.5">
      <c r="A46" s="29" t="s">
        <v>127</v>
      </c>
      <c r="B46" s="30" t="s">
        <v>184</v>
      </c>
      <c r="C46" s="31" t="s">
        <v>51</v>
      </c>
      <c r="D46" s="32" t="s">
        <v>16</v>
      </c>
      <c r="E46" s="32">
        <v>125</v>
      </c>
      <c r="F46" s="21"/>
      <c r="G46" s="41">
        <f t="shared" si="3"/>
        <v>0</v>
      </c>
    </row>
    <row r="47" spans="1:7">
      <c r="A47" s="24" t="s">
        <v>114</v>
      </c>
      <c r="B47" s="25" t="s">
        <v>185</v>
      </c>
      <c r="C47" s="26" t="s">
        <v>52</v>
      </c>
      <c r="D47" s="27"/>
      <c r="E47" s="28"/>
      <c r="F47" s="20"/>
      <c r="G47" s="40"/>
    </row>
    <row r="48" spans="1:7">
      <c r="A48" s="29" t="s">
        <v>128</v>
      </c>
      <c r="B48" s="30" t="s">
        <v>186</v>
      </c>
      <c r="C48" s="31" t="s">
        <v>53</v>
      </c>
      <c r="D48" s="32" t="s">
        <v>16</v>
      </c>
      <c r="E48" s="32">
        <v>115</v>
      </c>
      <c r="F48" s="21"/>
      <c r="G48" s="41">
        <f t="shared" ref="G48:G51" si="4">ROUND(E48*F48,2)</f>
        <v>0</v>
      </c>
    </row>
    <row r="49" spans="1:7">
      <c r="A49" s="29" t="s">
        <v>129</v>
      </c>
      <c r="B49" s="30" t="s">
        <v>187</v>
      </c>
      <c r="C49" s="31" t="s">
        <v>54</v>
      </c>
      <c r="D49" s="32" t="s">
        <v>16</v>
      </c>
      <c r="E49" s="32">
        <v>115</v>
      </c>
      <c r="F49" s="21"/>
      <c r="G49" s="41">
        <f t="shared" si="4"/>
        <v>0</v>
      </c>
    </row>
    <row r="50" spans="1:7">
      <c r="A50" s="29" t="s">
        <v>130</v>
      </c>
      <c r="B50" s="30" t="s">
        <v>188</v>
      </c>
      <c r="C50" s="31" t="s">
        <v>55</v>
      </c>
      <c r="D50" s="32" t="s">
        <v>16</v>
      </c>
      <c r="E50" s="32">
        <v>115</v>
      </c>
      <c r="F50" s="21"/>
      <c r="G50" s="41">
        <f t="shared" si="4"/>
        <v>0</v>
      </c>
    </row>
    <row r="51" spans="1:7" ht="21">
      <c r="A51" s="29" t="s">
        <v>131</v>
      </c>
      <c r="B51" s="30" t="s">
        <v>184</v>
      </c>
      <c r="C51" s="31" t="s">
        <v>56</v>
      </c>
      <c r="D51" s="32" t="s">
        <v>16</v>
      </c>
      <c r="E51" s="32">
        <v>115</v>
      </c>
      <c r="F51" s="21"/>
      <c r="G51" s="41">
        <f t="shared" si="4"/>
        <v>0</v>
      </c>
    </row>
    <row r="52" spans="1:7">
      <c r="A52" s="24" t="s">
        <v>115</v>
      </c>
      <c r="B52" s="25" t="s">
        <v>189</v>
      </c>
      <c r="C52" s="26" t="s">
        <v>57</v>
      </c>
      <c r="D52" s="27"/>
      <c r="E52" s="28"/>
      <c r="F52" s="20"/>
      <c r="G52" s="40"/>
    </row>
    <row r="53" spans="1:7" ht="21">
      <c r="A53" s="29" t="s">
        <v>132</v>
      </c>
      <c r="B53" s="30" t="s">
        <v>190</v>
      </c>
      <c r="C53" s="31" t="s">
        <v>58</v>
      </c>
      <c r="D53" s="32" t="s">
        <v>16</v>
      </c>
      <c r="E53" s="32">
        <v>1195</v>
      </c>
      <c r="F53" s="21"/>
      <c r="G53" s="41">
        <f t="shared" ref="G53:G56" si="5">ROUND(E53*F53,2)</f>
        <v>0</v>
      </c>
    </row>
    <row r="54" spans="1:7">
      <c r="A54" s="29" t="s">
        <v>133</v>
      </c>
      <c r="B54" s="30" t="s">
        <v>187</v>
      </c>
      <c r="C54" s="31" t="s">
        <v>54</v>
      </c>
      <c r="D54" s="32" t="s">
        <v>16</v>
      </c>
      <c r="E54" s="32">
        <v>1195</v>
      </c>
      <c r="F54" s="21"/>
      <c r="G54" s="41">
        <f t="shared" si="5"/>
        <v>0</v>
      </c>
    </row>
    <row r="55" spans="1:7">
      <c r="A55" s="29" t="s">
        <v>134</v>
      </c>
      <c r="B55" s="30" t="s">
        <v>191</v>
      </c>
      <c r="C55" s="31" t="s">
        <v>59</v>
      </c>
      <c r="D55" s="32" t="s">
        <v>16</v>
      </c>
      <c r="E55" s="32">
        <v>1195</v>
      </c>
      <c r="F55" s="21"/>
      <c r="G55" s="41">
        <f t="shared" si="5"/>
        <v>0</v>
      </c>
    </row>
    <row r="56" spans="1:7" ht="21">
      <c r="A56" s="29" t="s">
        <v>135</v>
      </c>
      <c r="B56" s="30" t="s">
        <v>192</v>
      </c>
      <c r="C56" s="31" t="s">
        <v>60</v>
      </c>
      <c r="D56" s="32" t="s">
        <v>16</v>
      </c>
      <c r="E56" s="32">
        <v>1195</v>
      </c>
      <c r="F56" s="21"/>
      <c r="G56" s="41">
        <f t="shared" si="5"/>
        <v>0</v>
      </c>
    </row>
    <row r="57" spans="1:7">
      <c r="A57" s="24" t="s">
        <v>116</v>
      </c>
      <c r="B57" s="25" t="s">
        <v>193</v>
      </c>
      <c r="C57" s="26" t="s">
        <v>61</v>
      </c>
      <c r="D57" s="27"/>
      <c r="E57" s="28"/>
      <c r="F57" s="20"/>
      <c r="G57" s="40"/>
    </row>
    <row r="58" spans="1:7">
      <c r="A58" s="29" t="s">
        <v>136</v>
      </c>
      <c r="B58" s="30" t="s">
        <v>186</v>
      </c>
      <c r="C58" s="31" t="s">
        <v>53</v>
      </c>
      <c r="D58" s="32" t="s">
        <v>16</v>
      </c>
      <c r="E58" s="32">
        <v>110</v>
      </c>
      <c r="F58" s="21"/>
      <c r="G58" s="41">
        <f t="shared" ref="G58:G71" si="6">ROUND(E58*F58,2)</f>
        <v>0</v>
      </c>
    </row>
    <row r="59" spans="1:7">
      <c r="A59" s="29" t="s">
        <v>137</v>
      </c>
      <c r="B59" s="30" t="s">
        <v>194</v>
      </c>
      <c r="C59" s="31" t="s">
        <v>62</v>
      </c>
      <c r="D59" s="32" t="s">
        <v>16</v>
      </c>
      <c r="E59" s="32">
        <v>110</v>
      </c>
      <c r="F59" s="21"/>
      <c r="G59" s="41">
        <f t="shared" si="6"/>
        <v>0</v>
      </c>
    </row>
    <row r="60" spans="1:7">
      <c r="A60" s="29" t="s">
        <v>138</v>
      </c>
      <c r="B60" s="30" t="s">
        <v>195</v>
      </c>
      <c r="C60" s="31" t="s">
        <v>63</v>
      </c>
      <c r="D60" s="32" t="s">
        <v>16</v>
      </c>
      <c r="E60" s="32">
        <v>110</v>
      </c>
      <c r="F60" s="21"/>
      <c r="G60" s="41">
        <f t="shared" si="6"/>
        <v>0</v>
      </c>
    </row>
    <row r="61" spans="1:7">
      <c r="A61" s="29" t="s">
        <v>139</v>
      </c>
      <c r="B61" s="30" t="s">
        <v>196</v>
      </c>
      <c r="C61" s="31" t="s">
        <v>64</v>
      </c>
      <c r="D61" s="32" t="s">
        <v>16</v>
      </c>
      <c r="E61" s="32">
        <v>110</v>
      </c>
      <c r="F61" s="21"/>
      <c r="G61" s="41">
        <f t="shared" si="6"/>
        <v>0</v>
      </c>
    </row>
    <row r="62" spans="1:7">
      <c r="A62" s="29" t="s">
        <v>140</v>
      </c>
      <c r="B62" s="31" t="s">
        <v>197</v>
      </c>
      <c r="C62" s="30" t="s">
        <v>65</v>
      </c>
      <c r="D62" s="32" t="s">
        <v>16</v>
      </c>
      <c r="E62" s="32">
        <v>110</v>
      </c>
      <c r="F62" s="21"/>
      <c r="G62" s="41">
        <f t="shared" si="6"/>
        <v>0</v>
      </c>
    </row>
    <row r="63" spans="1:7">
      <c r="A63" s="29" t="s">
        <v>141</v>
      </c>
      <c r="B63" s="31" t="s">
        <v>186</v>
      </c>
      <c r="C63" s="30" t="s">
        <v>53</v>
      </c>
      <c r="D63" s="32" t="s">
        <v>16</v>
      </c>
      <c r="E63" s="32">
        <v>45</v>
      </c>
      <c r="F63" s="21"/>
      <c r="G63" s="41">
        <f t="shared" si="6"/>
        <v>0</v>
      </c>
    </row>
    <row r="64" spans="1:7">
      <c r="A64" s="29" t="s">
        <v>142</v>
      </c>
      <c r="B64" s="31" t="s">
        <v>194</v>
      </c>
      <c r="C64" s="30" t="s">
        <v>62</v>
      </c>
      <c r="D64" s="32" t="s">
        <v>16</v>
      </c>
      <c r="E64" s="32">
        <v>45</v>
      </c>
      <c r="F64" s="21"/>
      <c r="G64" s="41">
        <f t="shared" si="6"/>
        <v>0</v>
      </c>
    </row>
    <row r="65" spans="1:7" ht="21">
      <c r="A65" s="29" t="s">
        <v>143</v>
      </c>
      <c r="B65" s="31" t="s">
        <v>188</v>
      </c>
      <c r="C65" s="30" t="s">
        <v>66</v>
      </c>
      <c r="D65" s="32" t="s">
        <v>16</v>
      </c>
      <c r="E65" s="32">
        <v>45</v>
      </c>
      <c r="F65" s="21"/>
      <c r="G65" s="41">
        <f t="shared" si="6"/>
        <v>0</v>
      </c>
    </row>
    <row r="66" spans="1:7">
      <c r="A66" s="29" t="s">
        <v>144</v>
      </c>
      <c r="B66" s="31" t="s">
        <v>198</v>
      </c>
      <c r="C66" s="30" t="s">
        <v>67</v>
      </c>
      <c r="D66" s="32" t="s">
        <v>16</v>
      </c>
      <c r="E66" s="32">
        <v>946</v>
      </c>
      <c r="F66" s="21"/>
      <c r="G66" s="41">
        <f t="shared" si="6"/>
        <v>0</v>
      </c>
    </row>
    <row r="67" spans="1:7">
      <c r="A67" s="29" t="s">
        <v>145</v>
      </c>
      <c r="B67" s="31" t="s">
        <v>199</v>
      </c>
      <c r="C67" s="30" t="s">
        <v>68</v>
      </c>
      <c r="D67" s="32" t="s">
        <v>16</v>
      </c>
      <c r="E67" s="32">
        <v>946</v>
      </c>
      <c r="F67" s="21"/>
      <c r="G67" s="41">
        <f t="shared" si="6"/>
        <v>0</v>
      </c>
    </row>
    <row r="68" spans="1:7">
      <c r="A68" s="29" t="s">
        <v>146</v>
      </c>
      <c r="B68" s="31" t="s">
        <v>200</v>
      </c>
      <c r="C68" s="30" t="s">
        <v>69</v>
      </c>
      <c r="D68" s="32" t="s">
        <v>16</v>
      </c>
      <c r="E68" s="32">
        <v>946</v>
      </c>
      <c r="F68" s="21"/>
      <c r="G68" s="41">
        <f t="shared" si="6"/>
        <v>0</v>
      </c>
    </row>
    <row r="69" spans="1:7">
      <c r="A69" s="29" t="s">
        <v>147</v>
      </c>
      <c r="B69" s="31" t="s">
        <v>199</v>
      </c>
      <c r="C69" s="30" t="s">
        <v>70</v>
      </c>
      <c r="D69" s="32" t="s">
        <v>16</v>
      </c>
      <c r="E69" s="32">
        <v>946</v>
      </c>
      <c r="F69" s="21"/>
      <c r="G69" s="41">
        <f t="shared" si="6"/>
        <v>0</v>
      </c>
    </row>
    <row r="70" spans="1:7" ht="21">
      <c r="A70" s="29" t="s">
        <v>148</v>
      </c>
      <c r="B70" s="31" t="s">
        <v>201</v>
      </c>
      <c r="C70" s="30" t="s">
        <v>71</v>
      </c>
      <c r="D70" s="32" t="s">
        <v>16</v>
      </c>
      <c r="E70" s="32">
        <v>315</v>
      </c>
      <c r="F70" s="21"/>
      <c r="G70" s="41">
        <f t="shared" si="6"/>
        <v>0</v>
      </c>
    </row>
    <row r="71" spans="1:7">
      <c r="A71" s="29" t="s">
        <v>149</v>
      </c>
      <c r="B71" s="31" t="s">
        <v>202</v>
      </c>
      <c r="C71" s="30" t="s">
        <v>72</v>
      </c>
      <c r="D71" s="32" t="s">
        <v>16</v>
      </c>
      <c r="E71" s="32">
        <v>905</v>
      </c>
      <c r="F71" s="21"/>
      <c r="G71" s="41">
        <f t="shared" si="6"/>
        <v>0</v>
      </c>
    </row>
    <row r="72" spans="1:7">
      <c r="A72" s="24" t="s">
        <v>117</v>
      </c>
      <c r="B72" s="33" t="s">
        <v>203</v>
      </c>
      <c r="C72" s="26" t="s">
        <v>73</v>
      </c>
      <c r="D72" s="27"/>
      <c r="E72" s="28"/>
      <c r="F72" s="20"/>
      <c r="G72" s="40"/>
    </row>
    <row r="73" spans="1:7" ht="21">
      <c r="A73" s="29" t="s">
        <v>146</v>
      </c>
      <c r="B73" s="31" t="s">
        <v>204</v>
      </c>
      <c r="C73" s="30" t="s">
        <v>74</v>
      </c>
      <c r="D73" s="32" t="s">
        <v>25</v>
      </c>
      <c r="E73" s="32">
        <v>3</v>
      </c>
      <c r="F73" s="21"/>
      <c r="G73" s="41">
        <f t="shared" ref="G73:G74" si="7">ROUND(E73*F73,2)</f>
        <v>0</v>
      </c>
    </row>
    <row r="74" spans="1:7" ht="21">
      <c r="A74" s="29" t="s">
        <v>147</v>
      </c>
      <c r="B74" s="31" t="s">
        <v>205</v>
      </c>
      <c r="C74" s="31" t="s">
        <v>75</v>
      </c>
      <c r="D74" s="32" t="s">
        <v>25</v>
      </c>
      <c r="E74" s="32">
        <v>2</v>
      </c>
      <c r="F74" s="21"/>
      <c r="G74" s="41">
        <f t="shared" si="7"/>
        <v>0</v>
      </c>
    </row>
    <row r="75" spans="1:7">
      <c r="A75" s="24" t="s">
        <v>118</v>
      </c>
      <c r="B75" s="33" t="s">
        <v>193</v>
      </c>
      <c r="C75" s="26" t="s">
        <v>76</v>
      </c>
      <c r="D75" s="27"/>
      <c r="E75" s="28"/>
      <c r="F75" s="20"/>
      <c r="G75" s="40"/>
    </row>
    <row r="76" spans="1:7">
      <c r="A76" s="29" t="s">
        <v>148</v>
      </c>
      <c r="B76" s="31" t="s">
        <v>187</v>
      </c>
      <c r="C76" s="25" t="s">
        <v>77</v>
      </c>
      <c r="D76" s="32" t="s">
        <v>16</v>
      </c>
      <c r="E76" s="32">
        <v>130</v>
      </c>
      <c r="F76" s="21"/>
      <c r="G76" s="41">
        <f t="shared" ref="G76:G77" si="8">ROUND(E76*F76,2)</f>
        <v>0</v>
      </c>
    </row>
    <row r="77" spans="1:7" ht="21">
      <c r="A77" s="29" t="s">
        <v>149</v>
      </c>
      <c r="B77" s="31" t="s">
        <v>197</v>
      </c>
      <c r="C77" s="30" t="s">
        <v>78</v>
      </c>
      <c r="D77" s="32" t="s">
        <v>16</v>
      </c>
      <c r="E77" s="32">
        <v>130</v>
      </c>
      <c r="F77" s="21"/>
      <c r="G77" s="41">
        <f t="shared" si="8"/>
        <v>0</v>
      </c>
    </row>
    <row r="78" spans="1:7">
      <c r="A78" s="24" t="s">
        <v>119</v>
      </c>
      <c r="B78" s="33" t="s">
        <v>206</v>
      </c>
      <c r="C78" s="26" t="s">
        <v>79</v>
      </c>
      <c r="D78" s="27"/>
      <c r="E78" s="28"/>
      <c r="F78" s="20"/>
      <c r="G78" s="40"/>
    </row>
    <row r="79" spans="1:7">
      <c r="A79" s="29" t="s">
        <v>150</v>
      </c>
      <c r="B79" s="31" t="s">
        <v>207</v>
      </c>
      <c r="C79" s="30" t="s">
        <v>80</v>
      </c>
      <c r="D79" s="32" t="s">
        <v>16</v>
      </c>
      <c r="E79" s="32">
        <v>805</v>
      </c>
      <c r="F79" s="21"/>
      <c r="G79" s="41">
        <f t="shared" ref="G79:G81" si="9">ROUND(E79*F79,2)</f>
        <v>0</v>
      </c>
    </row>
    <row r="80" spans="1:7">
      <c r="A80" s="29" t="s">
        <v>151</v>
      </c>
      <c r="B80" s="31" t="s">
        <v>208</v>
      </c>
      <c r="C80" s="30" t="s">
        <v>81</v>
      </c>
      <c r="D80" s="32" t="s">
        <v>16</v>
      </c>
      <c r="E80" s="32">
        <v>805</v>
      </c>
      <c r="F80" s="21"/>
      <c r="G80" s="41">
        <f t="shared" si="9"/>
        <v>0</v>
      </c>
    </row>
    <row r="81" spans="1:7" ht="12.75" customHeight="1" thickBot="1">
      <c r="A81" s="36" t="s">
        <v>152</v>
      </c>
      <c r="B81" s="37" t="s">
        <v>209</v>
      </c>
      <c r="C81" s="38" t="s">
        <v>82</v>
      </c>
      <c r="D81" s="39" t="s">
        <v>83</v>
      </c>
      <c r="E81" s="39">
        <v>1</v>
      </c>
      <c r="F81" s="22"/>
      <c r="G81" s="42">
        <f t="shared" si="9"/>
        <v>0</v>
      </c>
    </row>
    <row r="82" spans="1:7" ht="12.75" customHeight="1" thickBot="1">
      <c r="A82" s="117" t="s">
        <v>210</v>
      </c>
      <c r="B82" s="118"/>
      <c r="C82" s="118"/>
      <c r="D82" s="118"/>
      <c r="E82" s="118"/>
      <c r="F82" s="118"/>
      <c r="G82" s="43">
        <f>SUM(G9:G81)</f>
        <v>0</v>
      </c>
    </row>
    <row r="83" spans="1:7" ht="13.5" thickBot="1">
      <c r="A83" s="108" t="s">
        <v>211</v>
      </c>
      <c r="B83" s="109"/>
      <c r="C83" s="109"/>
      <c r="D83" s="109"/>
      <c r="E83" s="109"/>
      <c r="F83" s="109"/>
      <c r="G83" s="44">
        <f>ROUND(G82*0.23,2)</f>
        <v>0</v>
      </c>
    </row>
    <row r="84" spans="1:7" ht="13.5" thickBot="1">
      <c r="A84" s="108" t="s">
        <v>212</v>
      </c>
      <c r="B84" s="109"/>
      <c r="C84" s="109"/>
      <c r="D84" s="109"/>
      <c r="E84" s="109"/>
      <c r="F84" s="109"/>
      <c r="G84" s="45">
        <f>G83+G82</f>
        <v>0</v>
      </c>
    </row>
    <row r="86" spans="1:7">
      <c r="A86" s="23"/>
    </row>
  </sheetData>
  <sheetProtection password="9285" sheet="1" objects="1" scenarios="1"/>
  <mergeCells count="7">
    <mergeCell ref="A83:F83"/>
    <mergeCell ref="A84:F84"/>
    <mergeCell ref="A1:G1"/>
    <mergeCell ref="C7:G7"/>
    <mergeCell ref="A33:A34"/>
    <mergeCell ref="B33:B34"/>
    <mergeCell ref="A82:F8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="160" zoomScaleNormal="160" workbookViewId="0">
      <selection activeCell="C12" sqref="C12"/>
    </sheetView>
  </sheetViews>
  <sheetFormatPr defaultRowHeight="12.75"/>
  <cols>
    <col min="1" max="1" width="5.42578125" style="49" customWidth="1"/>
    <col min="2" max="2" width="10.28515625" style="47" customWidth="1"/>
    <col min="3" max="3" width="36.7109375" style="47" customWidth="1"/>
    <col min="4" max="4" width="6.28515625" style="49" customWidth="1"/>
    <col min="5" max="5" width="7.85546875" style="49" customWidth="1"/>
    <col min="6" max="6" width="7.85546875" style="50" customWidth="1"/>
    <col min="7" max="7" width="14" style="49" customWidth="1"/>
    <col min="8" max="8" width="6.5703125" style="47" customWidth="1"/>
    <col min="9" max="9" width="10.5703125" style="47" bestFit="1" customWidth="1"/>
    <col min="10" max="256" width="9.140625" style="47"/>
    <col min="257" max="257" width="5.42578125" style="47" customWidth="1"/>
    <col min="258" max="258" width="10.28515625" style="47" customWidth="1"/>
    <col min="259" max="259" width="36.7109375" style="47" customWidth="1"/>
    <col min="260" max="260" width="6.28515625" style="47" customWidth="1"/>
    <col min="261" max="262" width="7.85546875" style="47" customWidth="1"/>
    <col min="263" max="263" width="14" style="47" customWidth="1"/>
    <col min="264" max="264" width="6.5703125" style="47" customWidth="1"/>
    <col min="265" max="265" width="10.5703125" style="47" bestFit="1" customWidth="1"/>
    <col min="266" max="512" width="9.140625" style="47"/>
    <col min="513" max="513" width="5.42578125" style="47" customWidth="1"/>
    <col min="514" max="514" width="10.28515625" style="47" customWidth="1"/>
    <col min="515" max="515" width="36.7109375" style="47" customWidth="1"/>
    <col min="516" max="516" width="6.28515625" style="47" customWidth="1"/>
    <col min="517" max="518" width="7.85546875" style="47" customWidth="1"/>
    <col min="519" max="519" width="14" style="47" customWidth="1"/>
    <col min="520" max="520" width="6.5703125" style="47" customWidth="1"/>
    <col min="521" max="521" width="10.5703125" style="47" bestFit="1" customWidth="1"/>
    <col min="522" max="768" width="9.140625" style="47"/>
    <col min="769" max="769" width="5.42578125" style="47" customWidth="1"/>
    <col min="770" max="770" width="10.28515625" style="47" customWidth="1"/>
    <col min="771" max="771" width="36.7109375" style="47" customWidth="1"/>
    <col min="772" max="772" width="6.28515625" style="47" customWidth="1"/>
    <col min="773" max="774" width="7.85546875" style="47" customWidth="1"/>
    <col min="775" max="775" width="14" style="47" customWidth="1"/>
    <col min="776" max="776" width="6.5703125" style="47" customWidth="1"/>
    <col min="777" max="777" width="10.5703125" style="47" bestFit="1" customWidth="1"/>
    <col min="778" max="1024" width="9.140625" style="47"/>
    <col min="1025" max="1025" width="5.42578125" style="47" customWidth="1"/>
    <col min="1026" max="1026" width="10.28515625" style="47" customWidth="1"/>
    <col min="1027" max="1027" width="36.7109375" style="47" customWidth="1"/>
    <col min="1028" max="1028" width="6.28515625" style="47" customWidth="1"/>
    <col min="1029" max="1030" width="7.85546875" style="47" customWidth="1"/>
    <col min="1031" max="1031" width="14" style="47" customWidth="1"/>
    <col min="1032" max="1032" width="6.5703125" style="47" customWidth="1"/>
    <col min="1033" max="1033" width="10.5703125" style="47" bestFit="1" customWidth="1"/>
    <col min="1034" max="1280" width="9.140625" style="47"/>
    <col min="1281" max="1281" width="5.42578125" style="47" customWidth="1"/>
    <col min="1282" max="1282" width="10.28515625" style="47" customWidth="1"/>
    <col min="1283" max="1283" width="36.7109375" style="47" customWidth="1"/>
    <col min="1284" max="1284" width="6.28515625" style="47" customWidth="1"/>
    <col min="1285" max="1286" width="7.85546875" style="47" customWidth="1"/>
    <col min="1287" max="1287" width="14" style="47" customWidth="1"/>
    <col min="1288" max="1288" width="6.5703125" style="47" customWidth="1"/>
    <col min="1289" max="1289" width="10.5703125" style="47" bestFit="1" customWidth="1"/>
    <col min="1290" max="1536" width="9.140625" style="47"/>
    <col min="1537" max="1537" width="5.42578125" style="47" customWidth="1"/>
    <col min="1538" max="1538" width="10.28515625" style="47" customWidth="1"/>
    <col min="1539" max="1539" width="36.7109375" style="47" customWidth="1"/>
    <col min="1540" max="1540" width="6.28515625" style="47" customWidth="1"/>
    <col min="1541" max="1542" width="7.85546875" style="47" customWidth="1"/>
    <col min="1543" max="1543" width="14" style="47" customWidth="1"/>
    <col min="1544" max="1544" width="6.5703125" style="47" customWidth="1"/>
    <col min="1545" max="1545" width="10.5703125" style="47" bestFit="1" customWidth="1"/>
    <col min="1546" max="1792" width="9.140625" style="47"/>
    <col min="1793" max="1793" width="5.42578125" style="47" customWidth="1"/>
    <col min="1794" max="1794" width="10.28515625" style="47" customWidth="1"/>
    <col min="1795" max="1795" width="36.7109375" style="47" customWidth="1"/>
    <col min="1796" max="1796" width="6.28515625" style="47" customWidth="1"/>
    <col min="1797" max="1798" width="7.85546875" style="47" customWidth="1"/>
    <col min="1799" max="1799" width="14" style="47" customWidth="1"/>
    <col min="1800" max="1800" width="6.5703125" style="47" customWidth="1"/>
    <col min="1801" max="1801" width="10.5703125" style="47" bestFit="1" customWidth="1"/>
    <col min="1802" max="2048" width="9.140625" style="47"/>
    <col min="2049" max="2049" width="5.42578125" style="47" customWidth="1"/>
    <col min="2050" max="2050" width="10.28515625" style="47" customWidth="1"/>
    <col min="2051" max="2051" width="36.7109375" style="47" customWidth="1"/>
    <col min="2052" max="2052" width="6.28515625" style="47" customWidth="1"/>
    <col min="2053" max="2054" width="7.85546875" style="47" customWidth="1"/>
    <col min="2055" max="2055" width="14" style="47" customWidth="1"/>
    <col min="2056" max="2056" width="6.5703125" style="47" customWidth="1"/>
    <col min="2057" max="2057" width="10.5703125" style="47" bestFit="1" customWidth="1"/>
    <col min="2058" max="2304" width="9.140625" style="47"/>
    <col min="2305" max="2305" width="5.42578125" style="47" customWidth="1"/>
    <col min="2306" max="2306" width="10.28515625" style="47" customWidth="1"/>
    <col min="2307" max="2307" width="36.7109375" style="47" customWidth="1"/>
    <col min="2308" max="2308" width="6.28515625" style="47" customWidth="1"/>
    <col min="2309" max="2310" width="7.85546875" style="47" customWidth="1"/>
    <col min="2311" max="2311" width="14" style="47" customWidth="1"/>
    <col min="2312" max="2312" width="6.5703125" style="47" customWidth="1"/>
    <col min="2313" max="2313" width="10.5703125" style="47" bestFit="1" customWidth="1"/>
    <col min="2314" max="2560" width="9.140625" style="47"/>
    <col min="2561" max="2561" width="5.42578125" style="47" customWidth="1"/>
    <col min="2562" max="2562" width="10.28515625" style="47" customWidth="1"/>
    <col min="2563" max="2563" width="36.7109375" style="47" customWidth="1"/>
    <col min="2564" max="2564" width="6.28515625" style="47" customWidth="1"/>
    <col min="2565" max="2566" width="7.85546875" style="47" customWidth="1"/>
    <col min="2567" max="2567" width="14" style="47" customWidth="1"/>
    <col min="2568" max="2568" width="6.5703125" style="47" customWidth="1"/>
    <col min="2569" max="2569" width="10.5703125" style="47" bestFit="1" customWidth="1"/>
    <col min="2570" max="2816" width="9.140625" style="47"/>
    <col min="2817" max="2817" width="5.42578125" style="47" customWidth="1"/>
    <col min="2818" max="2818" width="10.28515625" style="47" customWidth="1"/>
    <col min="2819" max="2819" width="36.7109375" style="47" customWidth="1"/>
    <col min="2820" max="2820" width="6.28515625" style="47" customWidth="1"/>
    <col min="2821" max="2822" width="7.85546875" style="47" customWidth="1"/>
    <col min="2823" max="2823" width="14" style="47" customWidth="1"/>
    <col min="2824" max="2824" width="6.5703125" style="47" customWidth="1"/>
    <col min="2825" max="2825" width="10.5703125" style="47" bestFit="1" customWidth="1"/>
    <col min="2826" max="3072" width="9.140625" style="47"/>
    <col min="3073" max="3073" width="5.42578125" style="47" customWidth="1"/>
    <col min="3074" max="3074" width="10.28515625" style="47" customWidth="1"/>
    <col min="3075" max="3075" width="36.7109375" style="47" customWidth="1"/>
    <col min="3076" max="3076" width="6.28515625" style="47" customWidth="1"/>
    <col min="3077" max="3078" width="7.85546875" style="47" customWidth="1"/>
    <col min="3079" max="3079" width="14" style="47" customWidth="1"/>
    <col min="3080" max="3080" width="6.5703125" style="47" customWidth="1"/>
    <col min="3081" max="3081" width="10.5703125" style="47" bestFit="1" customWidth="1"/>
    <col min="3082" max="3328" width="9.140625" style="47"/>
    <col min="3329" max="3329" width="5.42578125" style="47" customWidth="1"/>
    <col min="3330" max="3330" width="10.28515625" style="47" customWidth="1"/>
    <col min="3331" max="3331" width="36.7109375" style="47" customWidth="1"/>
    <col min="3332" max="3332" width="6.28515625" style="47" customWidth="1"/>
    <col min="3333" max="3334" width="7.85546875" style="47" customWidth="1"/>
    <col min="3335" max="3335" width="14" style="47" customWidth="1"/>
    <col min="3336" max="3336" width="6.5703125" style="47" customWidth="1"/>
    <col min="3337" max="3337" width="10.5703125" style="47" bestFit="1" customWidth="1"/>
    <col min="3338" max="3584" width="9.140625" style="47"/>
    <col min="3585" max="3585" width="5.42578125" style="47" customWidth="1"/>
    <col min="3586" max="3586" width="10.28515625" style="47" customWidth="1"/>
    <col min="3587" max="3587" width="36.7109375" style="47" customWidth="1"/>
    <col min="3588" max="3588" width="6.28515625" style="47" customWidth="1"/>
    <col min="3589" max="3590" width="7.85546875" style="47" customWidth="1"/>
    <col min="3591" max="3591" width="14" style="47" customWidth="1"/>
    <col min="3592" max="3592" width="6.5703125" style="47" customWidth="1"/>
    <col min="3593" max="3593" width="10.5703125" style="47" bestFit="1" customWidth="1"/>
    <col min="3594" max="3840" width="9.140625" style="47"/>
    <col min="3841" max="3841" width="5.42578125" style="47" customWidth="1"/>
    <col min="3842" max="3842" width="10.28515625" style="47" customWidth="1"/>
    <col min="3843" max="3843" width="36.7109375" style="47" customWidth="1"/>
    <col min="3844" max="3844" width="6.28515625" style="47" customWidth="1"/>
    <col min="3845" max="3846" width="7.85546875" style="47" customWidth="1"/>
    <col min="3847" max="3847" width="14" style="47" customWidth="1"/>
    <col min="3848" max="3848" width="6.5703125" style="47" customWidth="1"/>
    <col min="3849" max="3849" width="10.5703125" style="47" bestFit="1" customWidth="1"/>
    <col min="3850" max="4096" width="9.140625" style="47"/>
    <col min="4097" max="4097" width="5.42578125" style="47" customWidth="1"/>
    <col min="4098" max="4098" width="10.28515625" style="47" customWidth="1"/>
    <col min="4099" max="4099" width="36.7109375" style="47" customWidth="1"/>
    <col min="4100" max="4100" width="6.28515625" style="47" customWidth="1"/>
    <col min="4101" max="4102" width="7.85546875" style="47" customWidth="1"/>
    <col min="4103" max="4103" width="14" style="47" customWidth="1"/>
    <col min="4104" max="4104" width="6.5703125" style="47" customWidth="1"/>
    <col min="4105" max="4105" width="10.5703125" style="47" bestFit="1" customWidth="1"/>
    <col min="4106" max="4352" width="9.140625" style="47"/>
    <col min="4353" max="4353" width="5.42578125" style="47" customWidth="1"/>
    <col min="4354" max="4354" width="10.28515625" style="47" customWidth="1"/>
    <col min="4355" max="4355" width="36.7109375" style="47" customWidth="1"/>
    <col min="4356" max="4356" width="6.28515625" style="47" customWidth="1"/>
    <col min="4357" max="4358" width="7.85546875" style="47" customWidth="1"/>
    <col min="4359" max="4359" width="14" style="47" customWidth="1"/>
    <col min="4360" max="4360" width="6.5703125" style="47" customWidth="1"/>
    <col min="4361" max="4361" width="10.5703125" style="47" bestFit="1" customWidth="1"/>
    <col min="4362" max="4608" width="9.140625" style="47"/>
    <col min="4609" max="4609" width="5.42578125" style="47" customWidth="1"/>
    <col min="4610" max="4610" width="10.28515625" style="47" customWidth="1"/>
    <col min="4611" max="4611" width="36.7109375" style="47" customWidth="1"/>
    <col min="4612" max="4612" width="6.28515625" style="47" customWidth="1"/>
    <col min="4613" max="4614" width="7.85546875" style="47" customWidth="1"/>
    <col min="4615" max="4615" width="14" style="47" customWidth="1"/>
    <col min="4616" max="4616" width="6.5703125" style="47" customWidth="1"/>
    <col min="4617" max="4617" width="10.5703125" style="47" bestFit="1" customWidth="1"/>
    <col min="4618" max="4864" width="9.140625" style="47"/>
    <col min="4865" max="4865" width="5.42578125" style="47" customWidth="1"/>
    <col min="4866" max="4866" width="10.28515625" style="47" customWidth="1"/>
    <col min="4867" max="4867" width="36.7109375" style="47" customWidth="1"/>
    <col min="4868" max="4868" width="6.28515625" style="47" customWidth="1"/>
    <col min="4869" max="4870" width="7.85546875" style="47" customWidth="1"/>
    <col min="4871" max="4871" width="14" style="47" customWidth="1"/>
    <col min="4872" max="4872" width="6.5703125" style="47" customWidth="1"/>
    <col min="4873" max="4873" width="10.5703125" style="47" bestFit="1" customWidth="1"/>
    <col min="4874" max="5120" width="9.140625" style="47"/>
    <col min="5121" max="5121" width="5.42578125" style="47" customWidth="1"/>
    <col min="5122" max="5122" width="10.28515625" style="47" customWidth="1"/>
    <col min="5123" max="5123" width="36.7109375" style="47" customWidth="1"/>
    <col min="5124" max="5124" width="6.28515625" style="47" customWidth="1"/>
    <col min="5125" max="5126" width="7.85546875" style="47" customWidth="1"/>
    <col min="5127" max="5127" width="14" style="47" customWidth="1"/>
    <col min="5128" max="5128" width="6.5703125" style="47" customWidth="1"/>
    <col min="5129" max="5129" width="10.5703125" style="47" bestFit="1" customWidth="1"/>
    <col min="5130" max="5376" width="9.140625" style="47"/>
    <col min="5377" max="5377" width="5.42578125" style="47" customWidth="1"/>
    <col min="5378" max="5378" width="10.28515625" style="47" customWidth="1"/>
    <col min="5379" max="5379" width="36.7109375" style="47" customWidth="1"/>
    <col min="5380" max="5380" width="6.28515625" style="47" customWidth="1"/>
    <col min="5381" max="5382" width="7.85546875" style="47" customWidth="1"/>
    <col min="5383" max="5383" width="14" style="47" customWidth="1"/>
    <col min="5384" max="5384" width="6.5703125" style="47" customWidth="1"/>
    <col min="5385" max="5385" width="10.5703125" style="47" bestFit="1" customWidth="1"/>
    <col min="5386" max="5632" width="9.140625" style="47"/>
    <col min="5633" max="5633" width="5.42578125" style="47" customWidth="1"/>
    <col min="5634" max="5634" width="10.28515625" style="47" customWidth="1"/>
    <col min="5635" max="5635" width="36.7109375" style="47" customWidth="1"/>
    <col min="5636" max="5636" width="6.28515625" style="47" customWidth="1"/>
    <col min="5637" max="5638" width="7.85546875" style="47" customWidth="1"/>
    <col min="5639" max="5639" width="14" style="47" customWidth="1"/>
    <col min="5640" max="5640" width="6.5703125" style="47" customWidth="1"/>
    <col min="5641" max="5641" width="10.5703125" style="47" bestFit="1" customWidth="1"/>
    <col min="5642" max="5888" width="9.140625" style="47"/>
    <col min="5889" max="5889" width="5.42578125" style="47" customWidth="1"/>
    <col min="5890" max="5890" width="10.28515625" style="47" customWidth="1"/>
    <col min="5891" max="5891" width="36.7109375" style="47" customWidth="1"/>
    <col min="5892" max="5892" width="6.28515625" style="47" customWidth="1"/>
    <col min="5893" max="5894" width="7.85546875" style="47" customWidth="1"/>
    <col min="5895" max="5895" width="14" style="47" customWidth="1"/>
    <col min="5896" max="5896" width="6.5703125" style="47" customWidth="1"/>
    <col min="5897" max="5897" width="10.5703125" style="47" bestFit="1" customWidth="1"/>
    <col min="5898" max="6144" width="9.140625" style="47"/>
    <col min="6145" max="6145" width="5.42578125" style="47" customWidth="1"/>
    <col min="6146" max="6146" width="10.28515625" style="47" customWidth="1"/>
    <col min="6147" max="6147" width="36.7109375" style="47" customWidth="1"/>
    <col min="6148" max="6148" width="6.28515625" style="47" customWidth="1"/>
    <col min="6149" max="6150" width="7.85546875" style="47" customWidth="1"/>
    <col min="6151" max="6151" width="14" style="47" customWidth="1"/>
    <col min="6152" max="6152" width="6.5703125" style="47" customWidth="1"/>
    <col min="6153" max="6153" width="10.5703125" style="47" bestFit="1" customWidth="1"/>
    <col min="6154" max="6400" width="9.140625" style="47"/>
    <col min="6401" max="6401" width="5.42578125" style="47" customWidth="1"/>
    <col min="6402" max="6402" width="10.28515625" style="47" customWidth="1"/>
    <col min="6403" max="6403" width="36.7109375" style="47" customWidth="1"/>
    <col min="6404" max="6404" width="6.28515625" style="47" customWidth="1"/>
    <col min="6405" max="6406" width="7.85546875" style="47" customWidth="1"/>
    <col min="6407" max="6407" width="14" style="47" customWidth="1"/>
    <col min="6408" max="6408" width="6.5703125" style="47" customWidth="1"/>
    <col min="6409" max="6409" width="10.5703125" style="47" bestFit="1" customWidth="1"/>
    <col min="6410" max="6656" width="9.140625" style="47"/>
    <col min="6657" max="6657" width="5.42578125" style="47" customWidth="1"/>
    <col min="6658" max="6658" width="10.28515625" style="47" customWidth="1"/>
    <col min="6659" max="6659" width="36.7109375" style="47" customWidth="1"/>
    <col min="6660" max="6660" width="6.28515625" style="47" customWidth="1"/>
    <col min="6661" max="6662" width="7.85546875" style="47" customWidth="1"/>
    <col min="6663" max="6663" width="14" style="47" customWidth="1"/>
    <col min="6664" max="6664" width="6.5703125" style="47" customWidth="1"/>
    <col min="6665" max="6665" width="10.5703125" style="47" bestFit="1" customWidth="1"/>
    <col min="6666" max="6912" width="9.140625" style="47"/>
    <col min="6913" max="6913" width="5.42578125" style="47" customWidth="1"/>
    <col min="6914" max="6914" width="10.28515625" style="47" customWidth="1"/>
    <col min="6915" max="6915" width="36.7109375" style="47" customWidth="1"/>
    <col min="6916" max="6916" width="6.28515625" style="47" customWidth="1"/>
    <col min="6917" max="6918" width="7.85546875" style="47" customWidth="1"/>
    <col min="6919" max="6919" width="14" style="47" customWidth="1"/>
    <col min="6920" max="6920" width="6.5703125" style="47" customWidth="1"/>
    <col min="6921" max="6921" width="10.5703125" style="47" bestFit="1" customWidth="1"/>
    <col min="6922" max="7168" width="9.140625" style="47"/>
    <col min="7169" max="7169" width="5.42578125" style="47" customWidth="1"/>
    <col min="7170" max="7170" width="10.28515625" style="47" customWidth="1"/>
    <col min="7171" max="7171" width="36.7109375" style="47" customWidth="1"/>
    <col min="7172" max="7172" width="6.28515625" style="47" customWidth="1"/>
    <col min="7173" max="7174" width="7.85546875" style="47" customWidth="1"/>
    <col min="7175" max="7175" width="14" style="47" customWidth="1"/>
    <col min="7176" max="7176" width="6.5703125" style="47" customWidth="1"/>
    <col min="7177" max="7177" width="10.5703125" style="47" bestFit="1" customWidth="1"/>
    <col min="7178" max="7424" width="9.140625" style="47"/>
    <col min="7425" max="7425" width="5.42578125" style="47" customWidth="1"/>
    <col min="7426" max="7426" width="10.28515625" style="47" customWidth="1"/>
    <col min="7427" max="7427" width="36.7109375" style="47" customWidth="1"/>
    <col min="7428" max="7428" width="6.28515625" style="47" customWidth="1"/>
    <col min="7429" max="7430" width="7.85546875" style="47" customWidth="1"/>
    <col min="7431" max="7431" width="14" style="47" customWidth="1"/>
    <col min="7432" max="7432" width="6.5703125" style="47" customWidth="1"/>
    <col min="7433" max="7433" width="10.5703125" style="47" bestFit="1" customWidth="1"/>
    <col min="7434" max="7680" width="9.140625" style="47"/>
    <col min="7681" max="7681" width="5.42578125" style="47" customWidth="1"/>
    <col min="7682" max="7682" width="10.28515625" style="47" customWidth="1"/>
    <col min="7683" max="7683" width="36.7109375" style="47" customWidth="1"/>
    <col min="7684" max="7684" width="6.28515625" style="47" customWidth="1"/>
    <col min="7685" max="7686" width="7.85546875" style="47" customWidth="1"/>
    <col min="7687" max="7687" width="14" style="47" customWidth="1"/>
    <col min="7688" max="7688" width="6.5703125" style="47" customWidth="1"/>
    <col min="7689" max="7689" width="10.5703125" style="47" bestFit="1" customWidth="1"/>
    <col min="7690" max="7936" width="9.140625" style="47"/>
    <col min="7937" max="7937" width="5.42578125" style="47" customWidth="1"/>
    <col min="7938" max="7938" width="10.28515625" style="47" customWidth="1"/>
    <col min="7939" max="7939" width="36.7109375" style="47" customWidth="1"/>
    <col min="7940" max="7940" width="6.28515625" style="47" customWidth="1"/>
    <col min="7941" max="7942" width="7.85546875" style="47" customWidth="1"/>
    <col min="7943" max="7943" width="14" style="47" customWidth="1"/>
    <col min="7944" max="7944" width="6.5703125" style="47" customWidth="1"/>
    <col min="7945" max="7945" width="10.5703125" style="47" bestFit="1" customWidth="1"/>
    <col min="7946" max="8192" width="9.140625" style="47"/>
    <col min="8193" max="8193" width="5.42578125" style="47" customWidth="1"/>
    <col min="8194" max="8194" width="10.28515625" style="47" customWidth="1"/>
    <col min="8195" max="8195" width="36.7109375" style="47" customWidth="1"/>
    <col min="8196" max="8196" width="6.28515625" style="47" customWidth="1"/>
    <col min="8197" max="8198" width="7.85546875" style="47" customWidth="1"/>
    <col min="8199" max="8199" width="14" style="47" customWidth="1"/>
    <col min="8200" max="8200" width="6.5703125" style="47" customWidth="1"/>
    <col min="8201" max="8201" width="10.5703125" style="47" bestFit="1" customWidth="1"/>
    <col min="8202" max="8448" width="9.140625" style="47"/>
    <col min="8449" max="8449" width="5.42578125" style="47" customWidth="1"/>
    <col min="8450" max="8450" width="10.28515625" style="47" customWidth="1"/>
    <col min="8451" max="8451" width="36.7109375" style="47" customWidth="1"/>
    <col min="8452" max="8452" width="6.28515625" style="47" customWidth="1"/>
    <col min="8453" max="8454" width="7.85546875" style="47" customWidth="1"/>
    <col min="8455" max="8455" width="14" style="47" customWidth="1"/>
    <col min="8456" max="8456" width="6.5703125" style="47" customWidth="1"/>
    <col min="8457" max="8457" width="10.5703125" style="47" bestFit="1" customWidth="1"/>
    <col min="8458" max="8704" width="9.140625" style="47"/>
    <col min="8705" max="8705" width="5.42578125" style="47" customWidth="1"/>
    <col min="8706" max="8706" width="10.28515625" style="47" customWidth="1"/>
    <col min="8707" max="8707" width="36.7109375" style="47" customWidth="1"/>
    <col min="8708" max="8708" width="6.28515625" style="47" customWidth="1"/>
    <col min="8709" max="8710" width="7.85546875" style="47" customWidth="1"/>
    <col min="8711" max="8711" width="14" style="47" customWidth="1"/>
    <col min="8712" max="8712" width="6.5703125" style="47" customWidth="1"/>
    <col min="8713" max="8713" width="10.5703125" style="47" bestFit="1" customWidth="1"/>
    <col min="8714" max="8960" width="9.140625" style="47"/>
    <col min="8961" max="8961" width="5.42578125" style="47" customWidth="1"/>
    <col min="8962" max="8962" width="10.28515625" style="47" customWidth="1"/>
    <col min="8963" max="8963" width="36.7109375" style="47" customWidth="1"/>
    <col min="8964" max="8964" width="6.28515625" style="47" customWidth="1"/>
    <col min="8965" max="8966" width="7.85546875" style="47" customWidth="1"/>
    <col min="8967" max="8967" width="14" style="47" customWidth="1"/>
    <col min="8968" max="8968" width="6.5703125" style="47" customWidth="1"/>
    <col min="8969" max="8969" width="10.5703125" style="47" bestFit="1" customWidth="1"/>
    <col min="8970" max="9216" width="9.140625" style="47"/>
    <col min="9217" max="9217" width="5.42578125" style="47" customWidth="1"/>
    <col min="9218" max="9218" width="10.28515625" style="47" customWidth="1"/>
    <col min="9219" max="9219" width="36.7109375" style="47" customWidth="1"/>
    <col min="9220" max="9220" width="6.28515625" style="47" customWidth="1"/>
    <col min="9221" max="9222" width="7.85546875" style="47" customWidth="1"/>
    <col min="9223" max="9223" width="14" style="47" customWidth="1"/>
    <col min="9224" max="9224" width="6.5703125" style="47" customWidth="1"/>
    <col min="9225" max="9225" width="10.5703125" style="47" bestFit="1" customWidth="1"/>
    <col min="9226" max="9472" width="9.140625" style="47"/>
    <col min="9473" max="9473" width="5.42578125" style="47" customWidth="1"/>
    <col min="9474" max="9474" width="10.28515625" style="47" customWidth="1"/>
    <col min="9475" max="9475" width="36.7109375" style="47" customWidth="1"/>
    <col min="9476" max="9476" width="6.28515625" style="47" customWidth="1"/>
    <col min="9477" max="9478" width="7.85546875" style="47" customWidth="1"/>
    <col min="9479" max="9479" width="14" style="47" customWidth="1"/>
    <col min="9480" max="9480" width="6.5703125" style="47" customWidth="1"/>
    <col min="9481" max="9481" width="10.5703125" style="47" bestFit="1" customWidth="1"/>
    <col min="9482" max="9728" width="9.140625" style="47"/>
    <col min="9729" max="9729" width="5.42578125" style="47" customWidth="1"/>
    <col min="9730" max="9730" width="10.28515625" style="47" customWidth="1"/>
    <col min="9731" max="9731" width="36.7109375" style="47" customWidth="1"/>
    <col min="9732" max="9732" width="6.28515625" style="47" customWidth="1"/>
    <col min="9733" max="9734" width="7.85546875" style="47" customWidth="1"/>
    <col min="9735" max="9735" width="14" style="47" customWidth="1"/>
    <col min="9736" max="9736" width="6.5703125" style="47" customWidth="1"/>
    <col min="9737" max="9737" width="10.5703125" style="47" bestFit="1" customWidth="1"/>
    <col min="9738" max="9984" width="9.140625" style="47"/>
    <col min="9985" max="9985" width="5.42578125" style="47" customWidth="1"/>
    <col min="9986" max="9986" width="10.28515625" style="47" customWidth="1"/>
    <col min="9987" max="9987" width="36.7109375" style="47" customWidth="1"/>
    <col min="9988" max="9988" width="6.28515625" style="47" customWidth="1"/>
    <col min="9989" max="9990" width="7.85546875" style="47" customWidth="1"/>
    <col min="9991" max="9991" width="14" style="47" customWidth="1"/>
    <col min="9992" max="9992" width="6.5703125" style="47" customWidth="1"/>
    <col min="9993" max="9993" width="10.5703125" style="47" bestFit="1" customWidth="1"/>
    <col min="9994" max="10240" width="9.140625" style="47"/>
    <col min="10241" max="10241" width="5.42578125" style="47" customWidth="1"/>
    <col min="10242" max="10242" width="10.28515625" style="47" customWidth="1"/>
    <col min="10243" max="10243" width="36.7109375" style="47" customWidth="1"/>
    <col min="10244" max="10244" width="6.28515625" style="47" customWidth="1"/>
    <col min="10245" max="10246" width="7.85546875" style="47" customWidth="1"/>
    <col min="10247" max="10247" width="14" style="47" customWidth="1"/>
    <col min="10248" max="10248" width="6.5703125" style="47" customWidth="1"/>
    <col min="10249" max="10249" width="10.5703125" style="47" bestFit="1" customWidth="1"/>
    <col min="10250" max="10496" width="9.140625" style="47"/>
    <col min="10497" max="10497" width="5.42578125" style="47" customWidth="1"/>
    <col min="10498" max="10498" width="10.28515625" style="47" customWidth="1"/>
    <col min="10499" max="10499" width="36.7109375" style="47" customWidth="1"/>
    <col min="10500" max="10500" width="6.28515625" style="47" customWidth="1"/>
    <col min="10501" max="10502" width="7.85546875" style="47" customWidth="1"/>
    <col min="10503" max="10503" width="14" style="47" customWidth="1"/>
    <col min="10504" max="10504" width="6.5703125" style="47" customWidth="1"/>
    <col min="10505" max="10505" width="10.5703125" style="47" bestFit="1" customWidth="1"/>
    <col min="10506" max="10752" width="9.140625" style="47"/>
    <col min="10753" max="10753" width="5.42578125" style="47" customWidth="1"/>
    <col min="10754" max="10754" width="10.28515625" style="47" customWidth="1"/>
    <col min="10755" max="10755" width="36.7109375" style="47" customWidth="1"/>
    <col min="10756" max="10756" width="6.28515625" style="47" customWidth="1"/>
    <col min="10757" max="10758" width="7.85546875" style="47" customWidth="1"/>
    <col min="10759" max="10759" width="14" style="47" customWidth="1"/>
    <col min="10760" max="10760" width="6.5703125" style="47" customWidth="1"/>
    <col min="10761" max="10761" width="10.5703125" style="47" bestFit="1" customWidth="1"/>
    <col min="10762" max="11008" width="9.140625" style="47"/>
    <col min="11009" max="11009" width="5.42578125" style="47" customWidth="1"/>
    <col min="11010" max="11010" width="10.28515625" style="47" customWidth="1"/>
    <col min="11011" max="11011" width="36.7109375" style="47" customWidth="1"/>
    <col min="11012" max="11012" width="6.28515625" style="47" customWidth="1"/>
    <col min="11013" max="11014" width="7.85546875" style="47" customWidth="1"/>
    <col min="11015" max="11015" width="14" style="47" customWidth="1"/>
    <col min="11016" max="11016" width="6.5703125" style="47" customWidth="1"/>
    <col min="11017" max="11017" width="10.5703125" style="47" bestFit="1" customWidth="1"/>
    <col min="11018" max="11264" width="9.140625" style="47"/>
    <col min="11265" max="11265" width="5.42578125" style="47" customWidth="1"/>
    <col min="11266" max="11266" width="10.28515625" style="47" customWidth="1"/>
    <col min="11267" max="11267" width="36.7109375" style="47" customWidth="1"/>
    <col min="11268" max="11268" width="6.28515625" style="47" customWidth="1"/>
    <col min="11269" max="11270" width="7.85546875" style="47" customWidth="1"/>
    <col min="11271" max="11271" width="14" style="47" customWidth="1"/>
    <col min="11272" max="11272" width="6.5703125" style="47" customWidth="1"/>
    <col min="11273" max="11273" width="10.5703125" style="47" bestFit="1" customWidth="1"/>
    <col min="11274" max="11520" width="9.140625" style="47"/>
    <col min="11521" max="11521" width="5.42578125" style="47" customWidth="1"/>
    <col min="11522" max="11522" width="10.28515625" style="47" customWidth="1"/>
    <col min="11523" max="11523" width="36.7109375" style="47" customWidth="1"/>
    <col min="11524" max="11524" width="6.28515625" style="47" customWidth="1"/>
    <col min="11525" max="11526" width="7.85546875" style="47" customWidth="1"/>
    <col min="11527" max="11527" width="14" style="47" customWidth="1"/>
    <col min="11528" max="11528" width="6.5703125" style="47" customWidth="1"/>
    <col min="11529" max="11529" width="10.5703125" style="47" bestFit="1" customWidth="1"/>
    <col min="11530" max="11776" width="9.140625" style="47"/>
    <col min="11777" max="11777" width="5.42578125" style="47" customWidth="1"/>
    <col min="11778" max="11778" width="10.28515625" style="47" customWidth="1"/>
    <col min="11779" max="11779" width="36.7109375" style="47" customWidth="1"/>
    <col min="11780" max="11780" width="6.28515625" style="47" customWidth="1"/>
    <col min="11781" max="11782" width="7.85546875" style="47" customWidth="1"/>
    <col min="11783" max="11783" width="14" style="47" customWidth="1"/>
    <col min="11784" max="11784" width="6.5703125" style="47" customWidth="1"/>
    <col min="11785" max="11785" width="10.5703125" style="47" bestFit="1" customWidth="1"/>
    <col min="11786" max="12032" width="9.140625" style="47"/>
    <col min="12033" max="12033" width="5.42578125" style="47" customWidth="1"/>
    <col min="12034" max="12034" width="10.28515625" style="47" customWidth="1"/>
    <col min="12035" max="12035" width="36.7109375" style="47" customWidth="1"/>
    <col min="12036" max="12036" width="6.28515625" style="47" customWidth="1"/>
    <col min="12037" max="12038" width="7.85546875" style="47" customWidth="1"/>
    <col min="12039" max="12039" width="14" style="47" customWidth="1"/>
    <col min="12040" max="12040" width="6.5703125" style="47" customWidth="1"/>
    <col min="12041" max="12041" width="10.5703125" style="47" bestFit="1" customWidth="1"/>
    <col min="12042" max="12288" width="9.140625" style="47"/>
    <col min="12289" max="12289" width="5.42578125" style="47" customWidth="1"/>
    <col min="12290" max="12290" width="10.28515625" style="47" customWidth="1"/>
    <col min="12291" max="12291" width="36.7109375" style="47" customWidth="1"/>
    <col min="12292" max="12292" width="6.28515625" style="47" customWidth="1"/>
    <col min="12293" max="12294" width="7.85546875" style="47" customWidth="1"/>
    <col min="12295" max="12295" width="14" style="47" customWidth="1"/>
    <col min="12296" max="12296" width="6.5703125" style="47" customWidth="1"/>
    <col min="12297" max="12297" width="10.5703125" style="47" bestFit="1" customWidth="1"/>
    <col min="12298" max="12544" width="9.140625" style="47"/>
    <col min="12545" max="12545" width="5.42578125" style="47" customWidth="1"/>
    <col min="12546" max="12546" width="10.28515625" style="47" customWidth="1"/>
    <col min="12547" max="12547" width="36.7109375" style="47" customWidth="1"/>
    <col min="12548" max="12548" width="6.28515625" style="47" customWidth="1"/>
    <col min="12549" max="12550" width="7.85546875" style="47" customWidth="1"/>
    <col min="12551" max="12551" width="14" style="47" customWidth="1"/>
    <col min="12552" max="12552" width="6.5703125" style="47" customWidth="1"/>
    <col min="12553" max="12553" width="10.5703125" style="47" bestFit="1" customWidth="1"/>
    <col min="12554" max="12800" width="9.140625" style="47"/>
    <col min="12801" max="12801" width="5.42578125" style="47" customWidth="1"/>
    <col min="12802" max="12802" width="10.28515625" style="47" customWidth="1"/>
    <col min="12803" max="12803" width="36.7109375" style="47" customWidth="1"/>
    <col min="12804" max="12804" width="6.28515625" style="47" customWidth="1"/>
    <col min="12805" max="12806" width="7.85546875" style="47" customWidth="1"/>
    <col min="12807" max="12807" width="14" style="47" customWidth="1"/>
    <col min="12808" max="12808" width="6.5703125" style="47" customWidth="1"/>
    <col min="12809" max="12809" width="10.5703125" style="47" bestFit="1" customWidth="1"/>
    <col min="12810" max="13056" width="9.140625" style="47"/>
    <col min="13057" max="13057" width="5.42578125" style="47" customWidth="1"/>
    <col min="13058" max="13058" width="10.28515625" style="47" customWidth="1"/>
    <col min="13059" max="13059" width="36.7109375" style="47" customWidth="1"/>
    <col min="13060" max="13060" width="6.28515625" style="47" customWidth="1"/>
    <col min="13061" max="13062" width="7.85546875" style="47" customWidth="1"/>
    <col min="13063" max="13063" width="14" style="47" customWidth="1"/>
    <col min="13064" max="13064" width="6.5703125" style="47" customWidth="1"/>
    <col min="13065" max="13065" width="10.5703125" style="47" bestFit="1" customWidth="1"/>
    <col min="13066" max="13312" width="9.140625" style="47"/>
    <col min="13313" max="13313" width="5.42578125" style="47" customWidth="1"/>
    <col min="13314" max="13314" width="10.28515625" style="47" customWidth="1"/>
    <col min="13315" max="13315" width="36.7109375" style="47" customWidth="1"/>
    <col min="13316" max="13316" width="6.28515625" style="47" customWidth="1"/>
    <col min="13317" max="13318" width="7.85546875" style="47" customWidth="1"/>
    <col min="13319" max="13319" width="14" style="47" customWidth="1"/>
    <col min="13320" max="13320" width="6.5703125" style="47" customWidth="1"/>
    <col min="13321" max="13321" width="10.5703125" style="47" bestFit="1" customWidth="1"/>
    <col min="13322" max="13568" width="9.140625" style="47"/>
    <col min="13569" max="13569" width="5.42578125" style="47" customWidth="1"/>
    <col min="13570" max="13570" width="10.28515625" style="47" customWidth="1"/>
    <col min="13571" max="13571" width="36.7109375" style="47" customWidth="1"/>
    <col min="13572" max="13572" width="6.28515625" style="47" customWidth="1"/>
    <col min="13573" max="13574" width="7.85546875" style="47" customWidth="1"/>
    <col min="13575" max="13575" width="14" style="47" customWidth="1"/>
    <col min="13576" max="13576" width="6.5703125" style="47" customWidth="1"/>
    <col min="13577" max="13577" width="10.5703125" style="47" bestFit="1" customWidth="1"/>
    <col min="13578" max="13824" width="9.140625" style="47"/>
    <col min="13825" max="13825" width="5.42578125" style="47" customWidth="1"/>
    <col min="13826" max="13826" width="10.28515625" style="47" customWidth="1"/>
    <col min="13827" max="13827" width="36.7109375" style="47" customWidth="1"/>
    <col min="13828" max="13828" width="6.28515625" style="47" customWidth="1"/>
    <col min="13829" max="13830" width="7.85546875" style="47" customWidth="1"/>
    <col min="13831" max="13831" width="14" style="47" customWidth="1"/>
    <col min="13832" max="13832" width="6.5703125" style="47" customWidth="1"/>
    <col min="13833" max="13833" width="10.5703125" style="47" bestFit="1" customWidth="1"/>
    <col min="13834" max="14080" width="9.140625" style="47"/>
    <col min="14081" max="14081" width="5.42578125" style="47" customWidth="1"/>
    <col min="14082" max="14082" width="10.28515625" style="47" customWidth="1"/>
    <col min="14083" max="14083" width="36.7109375" style="47" customWidth="1"/>
    <col min="14084" max="14084" width="6.28515625" style="47" customWidth="1"/>
    <col min="14085" max="14086" width="7.85546875" style="47" customWidth="1"/>
    <col min="14087" max="14087" width="14" style="47" customWidth="1"/>
    <col min="14088" max="14088" width="6.5703125" style="47" customWidth="1"/>
    <col min="14089" max="14089" width="10.5703125" style="47" bestFit="1" customWidth="1"/>
    <col min="14090" max="14336" width="9.140625" style="47"/>
    <col min="14337" max="14337" width="5.42578125" style="47" customWidth="1"/>
    <col min="14338" max="14338" width="10.28515625" style="47" customWidth="1"/>
    <col min="14339" max="14339" width="36.7109375" style="47" customWidth="1"/>
    <col min="14340" max="14340" width="6.28515625" style="47" customWidth="1"/>
    <col min="14341" max="14342" width="7.85546875" style="47" customWidth="1"/>
    <col min="14343" max="14343" width="14" style="47" customWidth="1"/>
    <col min="14344" max="14344" width="6.5703125" style="47" customWidth="1"/>
    <col min="14345" max="14345" width="10.5703125" style="47" bestFit="1" customWidth="1"/>
    <col min="14346" max="14592" width="9.140625" style="47"/>
    <col min="14593" max="14593" width="5.42578125" style="47" customWidth="1"/>
    <col min="14594" max="14594" width="10.28515625" style="47" customWidth="1"/>
    <col min="14595" max="14595" width="36.7109375" style="47" customWidth="1"/>
    <col min="14596" max="14596" width="6.28515625" style="47" customWidth="1"/>
    <col min="14597" max="14598" width="7.85546875" style="47" customWidth="1"/>
    <col min="14599" max="14599" width="14" style="47" customWidth="1"/>
    <col min="14600" max="14600" width="6.5703125" style="47" customWidth="1"/>
    <col min="14601" max="14601" width="10.5703125" style="47" bestFit="1" customWidth="1"/>
    <col min="14602" max="14848" width="9.140625" style="47"/>
    <col min="14849" max="14849" width="5.42578125" style="47" customWidth="1"/>
    <col min="14850" max="14850" width="10.28515625" style="47" customWidth="1"/>
    <col min="14851" max="14851" width="36.7109375" style="47" customWidth="1"/>
    <col min="14852" max="14852" width="6.28515625" style="47" customWidth="1"/>
    <col min="14853" max="14854" width="7.85546875" style="47" customWidth="1"/>
    <col min="14855" max="14855" width="14" style="47" customWidth="1"/>
    <col min="14856" max="14856" width="6.5703125" style="47" customWidth="1"/>
    <col min="14857" max="14857" width="10.5703125" style="47" bestFit="1" customWidth="1"/>
    <col min="14858" max="15104" width="9.140625" style="47"/>
    <col min="15105" max="15105" width="5.42578125" style="47" customWidth="1"/>
    <col min="15106" max="15106" width="10.28515625" style="47" customWidth="1"/>
    <col min="15107" max="15107" width="36.7109375" style="47" customWidth="1"/>
    <col min="15108" max="15108" width="6.28515625" style="47" customWidth="1"/>
    <col min="15109" max="15110" width="7.85546875" style="47" customWidth="1"/>
    <col min="15111" max="15111" width="14" style="47" customWidth="1"/>
    <col min="15112" max="15112" width="6.5703125" style="47" customWidth="1"/>
    <col min="15113" max="15113" width="10.5703125" style="47" bestFit="1" customWidth="1"/>
    <col min="15114" max="15360" width="9.140625" style="47"/>
    <col min="15361" max="15361" width="5.42578125" style="47" customWidth="1"/>
    <col min="15362" max="15362" width="10.28515625" style="47" customWidth="1"/>
    <col min="15363" max="15363" width="36.7109375" style="47" customWidth="1"/>
    <col min="15364" max="15364" width="6.28515625" style="47" customWidth="1"/>
    <col min="15365" max="15366" width="7.85546875" style="47" customWidth="1"/>
    <col min="15367" max="15367" width="14" style="47" customWidth="1"/>
    <col min="15368" max="15368" width="6.5703125" style="47" customWidth="1"/>
    <col min="15369" max="15369" width="10.5703125" style="47" bestFit="1" customWidth="1"/>
    <col min="15370" max="15616" width="9.140625" style="47"/>
    <col min="15617" max="15617" width="5.42578125" style="47" customWidth="1"/>
    <col min="15618" max="15618" width="10.28515625" style="47" customWidth="1"/>
    <col min="15619" max="15619" width="36.7109375" style="47" customWidth="1"/>
    <col min="15620" max="15620" width="6.28515625" style="47" customWidth="1"/>
    <col min="15621" max="15622" width="7.85546875" style="47" customWidth="1"/>
    <col min="15623" max="15623" width="14" style="47" customWidth="1"/>
    <col min="15624" max="15624" width="6.5703125" style="47" customWidth="1"/>
    <col min="15625" max="15625" width="10.5703125" style="47" bestFit="1" customWidth="1"/>
    <col min="15626" max="15872" width="9.140625" style="47"/>
    <col min="15873" max="15873" width="5.42578125" style="47" customWidth="1"/>
    <col min="15874" max="15874" width="10.28515625" style="47" customWidth="1"/>
    <col min="15875" max="15875" width="36.7109375" style="47" customWidth="1"/>
    <col min="15876" max="15876" width="6.28515625" style="47" customWidth="1"/>
    <col min="15877" max="15878" width="7.85546875" style="47" customWidth="1"/>
    <col min="15879" max="15879" width="14" style="47" customWidth="1"/>
    <col min="15880" max="15880" width="6.5703125" style="47" customWidth="1"/>
    <col min="15881" max="15881" width="10.5703125" style="47" bestFit="1" customWidth="1"/>
    <col min="15882" max="16128" width="9.140625" style="47"/>
    <col min="16129" max="16129" width="5.42578125" style="47" customWidth="1"/>
    <col min="16130" max="16130" width="10.28515625" style="47" customWidth="1"/>
    <col min="16131" max="16131" width="36.7109375" style="47" customWidth="1"/>
    <col min="16132" max="16132" width="6.28515625" style="47" customWidth="1"/>
    <col min="16133" max="16134" width="7.85546875" style="47" customWidth="1"/>
    <col min="16135" max="16135" width="14" style="47" customWidth="1"/>
    <col min="16136" max="16136" width="6.5703125" style="47" customWidth="1"/>
    <col min="16137" max="16137" width="10.5703125" style="47" bestFit="1" customWidth="1"/>
    <col min="16138" max="16384" width="9.140625" style="47"/>
  </cols>
  <sheetData>
    <row r="1" spans="1:9" ht="15">
      <c r="A1" s="122" t="s">
        <v>323</v>
      </c>
      <c r="B1" s="119"/>
      <c r="C1" s="119"/>
      <c r="D1" s="119"/>
      <c r="E1" s="119"/>
      <c r="F1" s="119"/>
      <c r="G1" s="119"/>
      <c r="H1" s="46"/>
    </row>
    <row r="3" spans="1:9">
      <c r="A3" s="48" t="s">
        <v>287</v>
      </c>
    </row>
    <row r="4" spans="1:9">
      <c r="A4" s="119"/>
      <c r="B4" s="119"/>
      <c r="C4" s="119"/>
      <c r="D4" s="119"/>
      <c r="E4" s="119"/>
      <c r="F4" s="119"/>
      <c r="G4" s="119"/>
      <c r="H4" s="119"/>
    </row>
    <row r="5" spans="1:9" ht="13.5" thickBot="1"/>
    <row r="6" spans="1:9" ht="13.5" thickBot="1">
      <c r="A6" s="51" t="s">
        <v>223</v>
      </c>
      <c r="B6" s="52" t="s">
        <v>224</v>
      </c>
      <c r="C6" s="52" t="s">
        <v>225</v>
      </c>
      <c r="D6" s="52" t="s">
        <v>226</v>
      </c>
      <c r="E6" s="52" t="s">
        <v>227</v>
      </c>
      <c r="F6" s="53" t="s">
        <v>228</v>
      </c>
      <c r="G6" s="54" t="s">
        <v>229</v>
      </c>
    </row>
    <row r="7" spans="1:9" ht="19.5">
      <c r="A7" s="59">
        <v>1</v>
      </c>
      <c r="B7" s="60"/>
      <c r="C7" s="60" t="s">
        <v>288</v>
      </c>
      <c r="D7" s="61" t="s">
        <v>218</v>
      </c>
      <c r="E7" s="62">
        <v>0.5</v>
      </c>
      <c r="F7" s="55"/>
      <c r="G7" s="71">
        <f>ROUND(E7*F7,2)</f>
        <v>0</v>
      </c>
    </row>
    <row r="8" spans="1:9" ht="39">
      <c r="A8" s="63">
        <v>2</v>
      </c>
      <c r="B8" s="64"/>
      <c r="C8" s="64" t="s">
        <v>289</v>
      </c>
      <c r="D8" s="65" t="s">
        <v>221</v>
      </c>
      <c r="E8" s="66">
        <v>947.75</v>
      </c>
      <c r="F8" s="56"/>
      <c r="G8" s="72">
        <f>ROUND(E8*F8,2)</f>
        <v>0</v>
      </c>
    </row>
    <row r="9" spans="1:9" ht="29.25">
      <c r="A9" s="63">
        <v>3</v>
      </c>
      <c r="B9" s="64"/>
      <c r="C9" s="64" t="s">
        <v>290</v>
      </c>
      <c r="D9" s="65" t="s">
        <v>221</v>
      </c>
      <c r="E9" s="66">
        <v>167.25</v>
      </c>
      <c r="F9" s="56"/>
      <c r="G9" s="72">
        <f t="shared" ref="G9:G36" si="0">ROUND(E9*F9,2)</f>
        <v>0</v>
      </c>
    </row>
    <row r="10" spans="1:9" ht="39">
      <c r="A10" s="63">
        <v>4</v>
      </c>
      <c r="B10" s="64"/>
      <c r="C10" s="64" t="s">
        <v>291</v>
      </c>
      <c r="D10" s="65" t="s">
        <v>221</v>
      </c>
      <c r="E10" s="66">
        <v>167.25</v>
      </c>
      <c r="F10" s="56"/>
      <c r="G10" s="72">
        <f t="shared" si="0"/>
        <v>0</v>
      </c>
    </row>
    <row r="11" spans="1:9" ht="29.25">
      <c r="A11" s="63">
        <v>5</v>
      </c>
      <c r="B11" s="64"/>
      <c r="C11" s="64" t="s">
        <v>292</v>
      </c>
      <c r="D11" s="65" t="s">
        <v>221</v>
      </c>
      <c r="E11" s="66">
        <v>167.25</v>
      </c>
      <c r="F11" s="56"/>
      <c r="G11" s="72">
        <f t="shared" si="0"/>
        <v>0</v>
      </c>
    </row>
    <row r="12" spans="1:9" ht="39">
      <c r="A12" s="63">
        <v>6</v>
      </c>
      <c r="B12" s="64"/>
      <c r="C12" s="64" t="s">
        <v>293</v>
      </c>
      <c r="D12" s="65" t="s">
        <v>221</v>
      </c>
      <c r="E12" s="66">
        <v>585</v>
      </c>
      <c r="F12" s="56"/>
      <c r="G12" s="72">
        <f t="shared" si="0"/>
        <v>0</v>
      </c>
    </row>
    <row r="13" spans="1:9">
      <c r="A13" s="63">
        <v>7</v>
      </c>
      <c r="B13" s="64"/>
      <c r="C13" s="64" t="s">
        <v>294</v>
      </c>
      <c r="D13" s="65" t="s">
        <v>220</v>
      </c>
      <c r="E13" s="66">
        <v>1784</v>
      </c>
      <c r="F13" s="56"/>
      <c r="G13" s="72">
        <f>ROUND(E13*F13,2)</f>
        <v>0</v>
      </c>
    </row>
    <row r="14" spans="1:9" ht="19.5">
      <c r="A14" s="63">
        <v>8</v>
      </c>
      <c r="B14" s="64"/>
      <c r="C14" s="64" t="s">
        <v>295</v>
      </c>
      <c r="D14" s="65" t="s">
        <v>221</v>
      </c>
      <c r="E14" s="66">
        <v>493</v>
      </c>
      <c r="F14" s="56"/>
      <c r="G14" s="72">
        <f t="shared" si="0"/>
        <v>0</v>
      </c>
      <c r="I14" s="57"/>
    </row>
    <row r="15" spans="1:9" ht="19.5">
      <c r="A15" s="63">
        <v>9</v>
      </c>
      <c r="B15" s="64"/>
      <c r="C15" s="64" t="s">
        <v>296</v>
      </c>
      <c r="D15" s="65" t="s">
        <v>297</v>
      </c>
      <c r="E15" s="66">
        <v>80</v>
      </c>
      <c r="F15" s="56"/>
      <c r="G15" s="72">
        <f t="shared" si="0"/>
        <v>0</v>
      </c>
    </row>
    <row r="16" spans="1:9" ht="19.5">
      <c r="A16" s="63">
        <v>10</v>
      </c>
      <c r="B16" s="64"/>
      <c r="C16" s="64" t="s">
        <v>298</v>
      </c>
      <c r="D16" s="65" t="s">
        <v>297</v>
      </c>
      <c r="E16" s="66">
        <v>10.8</v>
      </c>
      <c r="F16" s="56"/>
      <c r="G16" s="72">
        <f t="shared" si="0"/>
        <v>0</v>
      </c>
    </row>
    <row r="17" spans="1:9" ht="19.5">
      <c r="A17" s="63">
        <v>11</v>
      </c>
      <c r="B17" s="64"/>
      <c r="C17" s="64" t="s">
        <v>299</v>
      </c>
      <c r="D17" s="65" t="s">
        <v>297</v>
      </c>
      <c r="E17" s="66">
        <v>435.6</v>
      </c>
      <c r="F17" s="56"/>
      <c r="G17" s="72">
        <f t="shared" si="0"/>
        <v>0</v>
      </c>
    </row>
    <row r="18" spans="1:9" ht="19.5">
      <c r="A18" s="63">
        <v>12</v>
      </c>
      <c r="B18" s="64"/>
      <c r="C18" s="64" t="s">
        <v>300</v>
      </c>
      <c r="D18" s="65" t="s">
        <v>297</v>
      </c>
      <c r="E18" s="66">
        <v>2.7</v>
      </c>
      <c r="F18" s="56"/>
      <c r="G18" s="72">
        <f t="shared" si="0"/>
        <v>0</v>
      </c>
    </row>
    <row r="19" spans="1:9" ht="19.5">
      <c r="A19" s="63">
        <v>13</v>
      </c>
      <c r="B19" s="64"/>
      <c r="C19" s="64" t="s">
        <v>301</v>
      </c>
      <c r="D19" s="65" t="s">
        <v>219</v>
      </c>
      <c r="E19" s="66">
        <v>10</v>
      </c>
      <c r="F19" s="56"/>
      <c r="G19" s="72">
        <f t="shared" si="0"/>
        <v>0</v>
      </c>
    </row>
    <row r="20" spans="1:9" ht="29.25">
      <c r="A20" s="63">
        <v>14</v>
      </c>
      <c r="B20" s="64"/>
      <c r="C20" s="64" t="s">
        <v>302</v>
      </c>
      <c r="D20" s="65" t="s">
        <v>219</v>
      </c>
      <c r="E20" s="66">
        <v>1</v>
      </c>
      <c r="F20" s="56"/>
      <c r="G20" s="72">
        <f t="shared" si="0"/>
        <v>0</v>
      </c>
    </row>
    <row r="21" spans="1:9" ht="29.25">
      <c r="A21" s="63">
        <v>15</v>
      </c>
      <c r="B21" s="64"/>
      <c r="C21" s="64" t="s">
        <v>303</v>
      </c>
      <c r="D21" s="65" t="s">
        <v>219</v>
      </c>
      <c r="E21" s="66">
        <v>10</v>
      </c>
      <c r="F21" s="56"/>
      <c r="G21" s="72">
        <f t="shared" si="0"/>
        <v>0</v>
      </c>
    </row>
    <row r="22" spans="1:9">
      <c r="A22" s="63">
        <v>16</v>
      </c>
      <c r="B22" s="64"/>
      <c r="C22" s="64" t="s">
        <v>304</v>
      </c>
      <c r="D22" s="65" t="s">
        <v>297</v>
      </c>
      <c r="E22" s="66">
        <v>435.6</v>
      </c>
      <c r="F22" s="56"/>
      <c r="G22" s="72">
        <f t="shared" si="0"/>
        <v>0</v>
      </c>
    </row>
    <row r="23" spans="1:9" ht="19.5">
      <c r="A23" s="63">
        <v>17</v>
      </c>
      <c r="B23" s="64"/>
      <c r="C23" s="64" t="s">
        <v>305</v>
      </c>
      <c r="D23" s="65" t="s">
        <v>219</v>
      </c>
      <c r="E23" s="66">
        <v>42</v>
      </c>
      <c r="F23" s="56"/>
      <c r="G23" s="72">
        <f t="shared" si="0"/>
        <v>0</v>
      </c>
    </row>
    <row r="24" spans="1:9" ht="19.5">
      <c r="A24" s="63">
        <v>18</v>
      </c>
      <c r="B24" s="64"/>
      <c r="C24" s="64" t="s">
        <v>306</v>
      </c>
      <c r="D24" s="65" t="s">
        <v>307</v>
      </c>
      <c r="E24" s="66">
        <v>2</v>
      </c>
      <c r="F24" s="56"/>
      <c r="G24" s="72">
        <f t="shared" si="0"/>
        <v>0</v>
      </c>
    </row>
    <row r="25" spans="1:9" ht="29.25">
      <c r="A25" s="63">
        <v>19</v>
      </c>
      <c r="B25" s="64"/>
      <c r="C25" s="64" t="s">
        <v>308</v>
      </c>
      <c r="D25" s="65" t="s">
        <v>219</v>
      </c>
      <c r="E25" s="66">
        <v>1</v>
      </c>
      <c r="F25" s="56"/>
      <c r="G25" s="72">
        <f t="shared" si="0"/>
        <v>0</v>
      </c>
    </row>
    <row r="26" spans="1:9" ht="29.25">
      <c r="A26" s="63">
        <v>20</v>
      </c>
      <c r="B26" s="64"/>
      <c r="C26" s="64" t="s">
        <v>309</v>
      </c>
      <c r="D26" s="65" t="s">
        <v>219</v>
      </c>
      <c r="E26" s="66">
        <v>1</v>
      </c>
      <c r="F26" s="56"/>
      <c r="G26" s="72">
        <f t="shared" si="0"/>
        <v>0</v>
      </c>
    </row>
    <row r="27" spans="1:9" ht="19.5">
      <c r="A27" s="63">
        <v>21</v>
      </c>
      <c r="B27" s="64"/>
      <c r="C27" s="64" t="s">
        <v>310</v>
      </c>
      <c r="D27" s="65" t="s">
        <v>297</v>
      </c>
      <c r="E27" s="66">
        <v>20</v>
      </c>
      <c r="F27" s="56"/>
      <c r="G27" s="72">
        <f t="shared" si="0"/>
        <v>0</v>
      </c>
      <c r="I27" s="57"/>
    </row>
    <row r="28" spans="1:9" ht="19.5">
      <c r="A28" s="63">
        <v>22</v>
      </c>
      <c r="B28" s="64"/>
      <c r="C28" s="64" t="s">
        <v>311</v>
      </c>
      <c r="D28" s="65" t="s">
        <v>220</v>
      </c>
      <c r="E28" s="66">
        <v>20</v>
      </c>
      <c r="F28" s="56"/>
      <c r="G28" s="72">
        <f t="shared" si="0"/>
        <v>0</v>
      </c>
    </row>
    <row r="29" spans="1:9" ht="19.5">
      <c r="A29" s="63">
        <v>23</v>
      </c>
      <c r="B29" s="64"/>
      <c r="C29" s="64" t="s">
        <v>312</v>
      </c>
      <c r="D29" s="65" t="s">
        <v>220</v>
      </c>
      <c r="E29" s="66">
        <v>20</v>
      </c>
      <c r="F29" s="56"/>
      <c r="G29" s="72">
        <f t="shared" si="0"/>
        <v>0</v>
      </c>
    </row>
    <row r="30" spans="1:9" ht="29.25">
      <c r="A30" s="63">
        <v>24</v>
      </c>
      <c r="B30" s="64"/>
      <c r="C30" s="64" t="s">
        <v>313</v>
      </c>
      <c r="D30" s="65" t="s">
        <v>220</v>
      </c>
      <c r="E30" s="66">
        <v>18</v>
      </c>
      <c r="F30" s="56"/>
      <c r="G30" s="72">
        <f t="shared" si="0"/>
        <v>0</v>
      </c>
    </row>
    <row r="31" spans="1:9" ht="29.25">
      <c r="A31" s="63">
        <v>25</v>
      </c>
      <c r="B31" s="64"/>
      <c r="C31" s="64" t="s">
        <v>314</v>
      </c>
      <c r="D31" s="65" t="s">
        <v>220</v>
      </c>
      <c r="E31" s="66">
        <v>18</v>
      </c>
      <c r="F31" s="56"/>
      <c r="G31" s="72">
        <f t="shared" si="0"/>
        <v>0</v>
      </c>
    </row>
    <row r="32" spans="1:9" ht="29.25">
      <c r="A32" s="63">
        <v>26</v>
      </c>
      <c r="B32" s="64"/>
      <c r="C32" s="64" t="s">
        <v>315</v>
      </c>
      <c r="D32" s="65" t="s">
        <v>221</v>
      </c>
      <c r="E32" s="66">
        <v>18</v>
      </c>
      <c r="F32" s="56"/>
      <c r="G32" s="72">
        <f t="shared" si="0"/>
        <v>0</v>
      </c>
    </row>
    <row r="33" spans="1:7" ht="29.25">
      <c r="A33" s="63">
        <v>27</v>
      </c>
      <c r="B33" s="64"/>
      <c r="C33" s="64" t="s">
        <v>316</v>
      </c>
      <c r="D33" s="65" t="s">
        <v>221</v>
      </c>
      <c r="E33" s="66">
        <v>18</v>
      </c>
      <c r="F33" s="56"/>
      <c r="G33" s="72">
        <f t="shared" si="0"/>
        <v>0</v>
      </c>
    </row>
    <row r="34" spans="1:7" ht="29.25">
      <c r="A34" s="63">
        <v>28</v>
      </c>
      <c r="B34" s="64"/>
      <c r="C34" s="64" t="s">
        <v>317</v>
      </c>
      <c r="D34" s="65" t="s">
        <v>220</v>
      </c>
      <c r="E34" s="66">
        <v>18</v>
      </c>
      <c r="F34" s="56"/>
      <c r="G34" s="72">
        <f t="shared" si="0"/>
        <v>0</v>
      </c>
    </row>
    <row r="35" spans="1:7" ht="29.25">
      <c r="A35" s="63">
        <v>29</v>
      </c>
      <c r="B35" s="64"/>
      <c r="C35" s="64" t="s">
        <v>318</v>
      </c>
      <c r="D35" s="65" t="s">
        <v>220</v>
      </c>
      <c r="E35" s="66">
        <v>18</v>
      </c>
      <c r="F35" s="56"/>
      <c r="G35" s="72">
        <f t="shared" si="0"/>
        <v>0</v>
      </c>
    </row>
    <row r="36" spans="1:7" ht="13.5" thickBot="1">
      <c r="A36" s="67">
        <v>30</v>
      </c>
      <c r="B36" s="68"/>
      <c r="C36" s="68" t="s">
        <v>319</v>
      </c>
      <c r="D36" s="69" t="s">
        <v>220</v>
      </c>
      <c r="E36" s="70">
        <v>18</v>
      </c>
      <c r="F36" s="58"/>
      <c r="G36" s="73">
        <f t="shared" si="0"/>
        <v>0</v>
      </c>
    </row>
    <row r="37" spans="1:7" ht="13.5" thickBot="1">
      <c r="A37" s="120" t="s">
        <v>210</v>
      </c>
      <c r="B37" s="121"/>
      <c r="C37" s="121"/>
      <c r="D37" s="121"/>
      <c r="E37" s="121"/>
      <c r="F37" s="121"/>
      <c r="G37" s="74">
        <f>SUM(G7:G36)</f>
        <v>0</v>
      </c>
    </row>
    <row r="38" spans="1:7" ht="13.5" thickBot="1">
      <c r="A38" s="120" t="s">
        <v>211</v>
      </c>
      <c r="B38" s="121"/>
      <c r="C38" s="121"/>
      <c r="D38" s="121"/>
      <c r="E38" s="121"/>
      <c r="F38" s="121"/>
      <c r="G38" s="74">
        <f>ROUND(G37*0.23,2)</f>
        <v>0</v>
      </c>
    </row>
    <row r="39" spans="1:7" ht="13.5" thickBot="1">
      <c r="A39" s="120" t="s">
        <v>212</v>
      </c>
      <c r="B39" s="121"/>
      <c r="C39" s="121"/>
      <c r="D39" s="121"/>
      <c r="E39" s="121"/>
      <c r="F39" s="121"/>
      <c r="G39" s="75">
        <f>G38+G37</f>
        <v>0</v>
      </c>
    </row>
  </sheetData>
  <sheetProtection password="9285" sheet="1" objects="1" scenarios="1"/>
  <mergeCells count="5">
    <mergeCell ref="A1:G1"/>
    <mergeCell ref="A4:H4"/>
    <mergeCell ref="A37:F37"/>
    <mergeCell ref="A38:F38"/>
    <mergeCell ref="A39:F39"/>
  </mergeCell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160" zoomScaleNormal="160" zoomScalePageLayoutView="130" workbookViewId="0">
      <selection activeCell="D16" sqref="D16"/>
    </sheetView>
  </sheetViews>
  <sheetFormatPr defaultRowHeight="12.75"/>
  <cols>
    <col min="1" max="1" width="5.42578125" style="47" customWidth="1"/>
    <col min="2" max="2" width="12.85546875" style="47" customWidth="1"/>
    <col min="3" max="3" width="36.7109375" style="47" customWidth="1"/>
    <col min="4" max="4" width="6.28515625" style="47" customWidth="1"/>
    <col min="5" max="6" width="7.85546875" style="47" customWidth="1"/>
    <col min="7" max="7" width="14" style="47" customWidth="1"/>
    <col min="8" max="8" width="6.5703125" style="47" customWidth="1"/>
    <col min="9" max="256" width="9.140625" style="47"/>
    <col min="257" max="257" width="5.42578125" style="47" customWidth="1"/>
    <col min="258" max="258" width="12.85546875" style="47" customWidth="1"/>
    <col min="259" max="259" width="36.7109375" style="47" customWidth="1"/>
    <col min="260" max="260" width="6.28515625" style="47" customWidth="1"/>
    <col min="261" max="262" width="7.85546875" style="47" customWidth="1"/>
    <col min="263" max="263" width="14" style="47" customWidth="1"/>
    <col min="264" max="264" width="6.5703125" style="47" customWidth="1"/>
    <col min="265" max="512" width="9.140625" style="47"/>
    <col min="513" max="513" width="5.42578125" style="47" customWidth="1"/>
    <col min="514" max="514" width="12.85546875" style="47" customWidth="1"/>
    <col min="515" max="515" width="36.7109375" style="47" customWidth="1"/>
    <col min="516" max="516" width="6.28515625" style="47" customWidth="1"/>
    <col min="517" max="518" width="7.85546875" style="47" customWidth="1"/>
    <col min="519" max="519" width="14" style="47" customWidth="1"/>
    <col min="520" max="520" width="6.5703125" style="47" customWidth="1"/>
    <col min="521" max="768" width="9.140625" style="47"/>
    <col min="769" max="769" width="5.42578125" style="47" customWidth="1"/>
    <col min="770" max="770" width="12.85546875" style="47" customWidth="1"/>
    <col min="771" max="771" width="36.7109375" style="47" customWidth="1"/>
    <col min="772" max="772" width="6.28515625" style="47" customWidth="1"/>
    <col min="773" max="774" width="7.85546875" style="47" customWidth="1"/>
    <col min="775" max="775" width="14" style="47" customWidth="1"/>
    <col min="776" max="776" width="6.5703125" style="47" customWidth="1"/>
    <col min="777" max="1024" width="9.140625" style="47"/>
    <col min="1025" max="1025" width="5.42578125" style="47" customWidth="1"/>
    <col min="1026" max="1026" width="12.85546875" style="47" customWidth="1"/>
    <col min="1027" max="1027" width="36.7109375" style="47" customWidth="1"/>
    <col min="1028" max="1028" width="6.28515625" style="47" customWidth="1"/>
    <col min="1029" max="1030" width="7.85546875" style="47" customWidth="1"/>
    <col min="1031" max="1031" width="14" style="47" customWidth="1"/>
    <col min="1032" max="1032" width="6.5703125" style="47" customWidth="1"/>
    <col min="1033" max="1280" width="9.140625" style="47"/>
    <col min="1281" max="1281" width="5.42578125" style="47" customWidth="1"/>
    <col min="1282" max="1282" width="12.85546875" style="47" customWidth="1"/>
    <col min="1283" max="1283" width="36.7109375" style="47" customWidth="1"/>
    <col min="1284" max="1284" width="6.28515625" style="47" customWidth="1"/>
    <col min="1285" max="1286" width="7.85546875" style="47" customWidth="1"/>
    <col min="1287" max="1287" width="14" style="47" customWidth="1"/>
    <col min="1288" max="1288" width="6.5703125" style="47" customWidth="1"/>
    <col min="1289" max="1536" width="9.140625" style="47"/>
    <col min="1537" max="1537" width="5.42578125" style="47" customWidth="1"/>
    <col min="1538" max="1538" width="12.85546875" style="47" customWidth="1"/>
    <col min="1539" max="1539" width="36.7109375" style="47" customWidth="1"/>
    <col min="1540" max="1540" width="6.28515625" style="47" customWidth="1"/>
    <col min="1541" max="1542" width="7.85546875" style="47" customWidth="1"/>
    <col min="1543" max="1543" width="14" style="47" customWidth="1"/>
    <col min="1544" max="1544" width="6.5703125" style="47" customWidth="1"/>
    <col min="1545" max="1792" width="9.140625" style="47"/>
    <col min="1793" max="1793" width="5.42578125" style="47" customWidth="1"/>
    <col min="1794" max="1794" width="12.85546875" style="47" customWidth="1"/>
    <col min="1795" max="1795" width="36.7109375" style="47" customWidth="1"/>
    <col min="1796" max="1796" width="6.28515625" style="47" customWidth="1"/>
    <col min="1797" max="1798" width="7.85546875" style="47" customWidth="1"/>
    <col min="1799" max="1799" width="14" style="47" customWidth="1"/>
    <col min="1800" max="1800" width="6.5703125" style="47" customWidth="1"/>
    <col min="1801" max="2048" width="9.140625" style="47"/>
    <col min="2049" max="2049" width="5.42578125" style="47" customWidth="1"/>
    <col min="2050" max="2050" width="12.85546875" style="47" customWidth="1"/>
    <col min="2051" max="2051" width="36.7109375" style="47" customWidth="1"/>
    <col min="2052" max="2052" width="6.28515625" style="47" customWidth="1"/>
    <col min="2053" max="2054" width="7.85546875" style="47" customWidth="1"/>
    <col min="2055" max="2055" width="14" style="47" customWidth="1"/>
    <col min="2056" max="2056" width="6.5703125" style="47" customWidth="1"/>
    <col min="2057" max="2304" width="9.140625" style="47"/>
    <col min="2305" max="2305" width="5.42578125" style="47" customWidth="1"/>
    <col min="2306" max="2306" width="12.85546875" style="47" customWidth="1"/>
    <col min="2307" max="2307" width="36.7109375" style="47" customWidth="1"/>
    <col min="2308" max="2308" width="6.28515625" style="47" customWidth="1"/>
    <col min="2309" max="2310" width="7.85546875" style="47" customWidth="1"/>
    <col min="2311" max="2311" width="14" style="47" customWidth="1"/>
    <col min="2312" max="2312" width="6.5703125" style="47" customWidth="1"/>
    <col min="2313" max="2560" width="9.140625" style="47"/>
    <col min="2561" max="2561" width="5.42578125" style="47" customWidth="1"/>
    <col min="2562" max="2562" width="12.85546875" style="47" customWidth="1"/>
    <col min="2563" max="2563" width="36.7109375" style="47" customWidth="1"/>
    <col min="2564" max="2564" width="6.28515625" style="47" customWidth="1"/>
    <col min="2565" max="2566" width="7.85546875" style="47" customWidth="1"/>
    <col min="2567" max="2567" width="14" style="47" customWidth="1"/>
    <col min="2568" max="2568" width="6.5703125" style="47" customWidth="1"/>
    <col min="2569" max="2816" width="9.140625" style="47"/>
    <col min="2817" max="2817" width="5.42578125" style="47" customWidth="1"/>
    <col min="2818" max="2818" width="12.85546875" style="47" customWidth="1"/>
    <col min="2819" max="2819" width="36.7109375" style="47" customWidth="1"/>
    <col min="2820" max="2820" width="6.28515625" style="47" customWidth="1"/>
    <col min="2821" max="2822" width="7.85546875" style="47" customWidth="1"/>
    <col min="2823" max="2823" width="14" style="47" customWidth="1"/>
    <col min="2824" max="2824" width="6.5703125" style="47" customWidth="1"/>
    <col min="2825" max="3072" width="9.140625" style="47"/>
    <col min="3073" max="3073" width="5.42578125" style="47" customWidth="1"/>
    <col min="3074" max="3074" width="12.85546875" style="47" customWidth="1"/>
    <col min="3075" max="3075" width="36.7109375" style="47" customWidth="1"/>
    <col min="3076" max="3076" width="6.28515625" style="47" customWidth="1"/>
    <col min="3077" max="3078" width="7.85546875" style="47" customWidth="1"/>
    <col min="3079" max="3079" width="14" style="47" customWidth="1"/>
    <col min="3080" max="3080" width="6.5703125" style="47" customWidth="1"/>
    <col min="3081" max="3328" width="9.140625" style="47"/>
    <col min="3329" max="3329" width="5.42578125" style="47" customWidth="1"/>
    <col min="3330" max="3330" width="12.85546875" style="47" customWidth="1"/>
    <col min="3331" max="3331" width="36.7109375" style="47" customWidth="1"/>
    <col min="3332" max="3332" width="6.28515625" style="47" customWidth="1"/>
    <col min="3333" max="3334" width="7.85546875" style="47" customWidth="1"/>
    <col min="3335" max="3335" width="14" style="47" customWidth="1"/>
    <col min="3336" max="3336" width="6.5703125" style="47" customWidth="1"/>
    <col min="3337" max="3584" width="9.140625" style="47"/>
    <col min="3585" max="3585" width="5.42578125" style="47" customWidth="1"/>
    <col min="3586" max="3586" width="12.85546875" style="47" customWidth="1"/>
    <col min="3587" max="3587" width="36.7109375" style="47" customWidth="1"/>
    <col min="3588" max="3588" width="6.28515625" style="47" customWidth="1"/>
    <col min="3589" max="3590" width="7.85546875" style="47" customWidth="1"/>
    <col min="3591" max="3591" width="14" style="47" customWidth="1"/>
    <col min="3592" max="3592" width="6.5703125" style="47" customWidth="1"/>
    <col min="3593" max="3840" width="9.140625" style="47"/>
    <col min="3841" max="3841" width="5.42578125" style="47" customWidth="1"/>
    <col min="3842" max="3842" width="12.85546875" style="47" customWidth="1"/>
    <col min="3843" max="3843" width="36.7109375" style="47" customWidth="1"/>
    <col min="3844" max="3844" width="6.28515625" style="47" customWidth="1"/>
    <col min="3845" max="3846" width="7.85546875" style="47" customWidth="1"/>
    <col min="3847" max="3847" width="14" style="47" customWidth="1"/>
    <col min="3848" max="3848" width="6.5703125" style="47" customWidth="1"/>
    <col min="3849" max="4096" width="9.140625" style="47"/>
    <col min="4097" max="4097" width="5.42578125" style="47" customWidth="1"/>
    <col min="4098" max="4098" width="12.85546875" style="47" customWidth="1"/>
    <col min="4099" max="4099" width="36.7109375" style="47" customWidth="1"/>
    <col min="4100" max="4100" width="6.28515625" style="47" customWidth="1"/>
    <col min="4101" max="4102" width="7.85546875" style="47" customWidth="1"/>
    <col min="4103" max="4103" width="14" style="47" customWidth="1"/>
    <col min="4104" max="4104" width="6.5703125" style="47" customWidth="1"/>
    <col min="4105" max="4352" width="9.140625" style="47"/>
    <col min="4353" max="4353" width="5.42578125" style="47" customWidth="1"/>
    <col min="4354" max="4354" width="12.85546875" style="47" customWidth="1"/>
    <col min="4355" max="4355" width="36.7109375" style="47" customWidth="1"/>
    <col min="4356" max="4356" width="6.28515625" style="47" customWidth="1"/>
    <col min="4357" max="4358" width="7.85546875" style="47" customWidth="1"/>
    <col min="4359" max="4359" width="14" style="47" customWidth="1"/>
    <col min="4360" max="4360" width="6.5703125" style="47" customWidth="1"/>
    <col min="4361" max="4608" width="9.140625" style="47"/>
    <col min="4609" max="4609" width="5.42578125" style="47" customWidth="1"/>
    <col min="4610" max="4610" width="12.85546875" style="47" customWidth="1"/>
    <col min="4611" max="4611" width="36.7109375" style="47" customWidth="1"/>
    <col min="4612" max="4612" width="6.28515625" style="47" customWidth="1"/>
    <col min="4613" max="4614" width="7.85546875" style="47" customWidth="1"/>
    <col min="4615" max="4615" width="14" style="47" customWidth="1"/>
    <col min="4616" max="4616" width="6.5703125" style="47" customWidth="1"/>
    <col min="4617" max="4864" width="9.140625" style="47"/>
    <col min="4865" max="4865" width="5.42578125" style="47" customWidth="1"/>
    <col min="4866" max="4866" width="12.85546875" style="47" customWidth="1"/>
    <col min="4867" max="4867" width="36.7109375" style="47" customWidth="1"/>
    <col min="4868" max="4868" width="6.28515625" style="47" customWidth="1"/>
    <col min="4869" max="4870" width="7.85546875" style="47" customWidth="1"/>
    <col min="4871" max="4871" width="14" style="47" customWidth="1"/>
    <col min="4872" max="4872" width="6.5703125" style="47" customWidth="1"/>
    <col min="4873" max="5120" width="9.140625" style="47"/>
    <col min="5121" max="5121" width="5.42578125" style="47" customWidth="1"/>
    <col min="5122" max="5122" width="12.85546875" style="47" customWidth="1"/>
    <col min="5123" max="5123" width="36.7109375" style="47" customWidth="1"/>
    <col min="5124" max="5124" width="6.28515625" style="47" customWidth="1"/>
    <col min="5125" max="5126" width="7.85546875" style="47" customWidth="1"/>
    <col min="5127" max="5127" width="14" style="47" customWidth="1"/>
    <col min="5128" max="5128" width="6.5703125" style="47" customWidth="1"/>
    <col min="5129" max="5376" width="9.140625" style="47"/>
    <col min="5377" max="5377" width="5.42578125" style="47" customWidth="1"/>
    <col min="5378" max="5378" width="12.85546875" style="47" customWidth="1"/>
    <col min="5379" max="5379" width="36.7109375" style="47" customWidth="1"/>
    <col min="5380" max="5380" width="6.28515625" style="47" customWidth="1"/>
    <col min="5381" max="5382" width="7.85546875" style="47" customWidth="1"/>
    <col min="5383" max="5383" width="14" style="47" customWidth="1"/>
    <col min="5384" max="5384" width="6.5703125" style="47" customWidth="1"/>
    <col min="5385" max="5632" width="9.140625" style="47"/>
    <col min="5633" max="5633" width="5.42578125" style="47" customWidth="1"/>
    <col min="5634" max="5634" width="12.85546875" style="47" customWidth="1"/>
    <col min="5635" max="5635" width="36.7109375" style="47" customWidth="1"/>
    <col min="5636" max="5636" width="6.28515625" style="47" customWidth="1"/>
    <col min="5637" max="5638" width="7.85546875" style="47" customWidth="1"/>
    <col min="5639" max="5639" width="14" style="47" customWidth="1"/>
    <col min="5640" max="5640" width="6.5703125" style="47" customWidth="1"/>
    <col min="5641" max="5888" width="9.140625" style="47"/>
    <col min="5889" max="5889" width="5.42578125" style="47" customWidth="1"/>
    <col min="5890" max="5890" width="12.85546875" style="47" customWidth="1"/>
    <col min="5891" max="5891" width="36.7109375" style="47" customWidth="1"/>
    <col min="5892" max="5892" width="6.28515625" style="47" customWidth="1"/>
    <col min="5893" max="5894" width="7.85546875" style="47" customWidth="1"/>
    <col min="5895" max="5895" width="14" style="47" customWidth="1"/>
    <col min="5896" max="5896" width="6.5703125" style="47" customWidth="1"/>
    <col min="5897" max="6144" width="9.140625" style="47"/>
    <col min="6145" max="6145" width="5.42578125" style="47" customWidth="1"/>
    <col min="6146" max="6146" width="12.85546875" style="47" customWidth="1"/>
    <col min="6147" max="6147" width="36.7109375" style="47" customWidth="1"/>
    <col min="6148" max="6148" width="6.28515625" style="47" customWidth="1"/>
    <col min="6149" max="6150" width="7.85546875" style="47" customWidth="1"/>
    <col min="6151" max="6151" width="14" style="47" customWidth="1"/>
    <col min="6152" max="6152" width="6.5703125" style="47" customWidth="1"/>
    <col min="6153" max="6400" width="9.140625" style="47"/>
    <col min="6401" max="6401" width="5.42578125" style="47" customWidth="1"/>
    <col min="6402" max="6402" width="12.85546875" style="47" customWidth="1"/>
    <col min="6403" max="6403" width="36.7109375" style="47" customWidth="1"/>
    <col min="6404" max="6404" width="6.28515625" style="47" customWidth="1"/>
    <col min="6405" max="6406" width="7.85546875" style="47" customWidth="1"/>
    <col min="6407" max="6407" width="14" style="47" customWidth="1"/>
    <col min="6408" max="6408" width="6.5703125" style="47" customWidth="1"/>
    <col min="6409" max="6656" width="9.140625" style="47"/>
    <col min="6657" max="6657" width="5.42578125" style="47" customWidth="1"/>
    <col min="6658" max="6658" width="12.85546875" style="47" customWidth="1"/>
    <col min="6659" max="6659" width="36.7109375" style="47" customWidth="1"/>
    <col min="6660" max="6660" width="6.28515625" style="47" customWidth="1"/>
    <col min="6661" max="6662" width="7.85546875" style="47" customWidth="1"/>
    <col min="6663" max="6663" width="14" style="47" customWidth="1"/>
    <col min="6664" max="6664" width="6.5703125" style="47" customWidth="1"/>
    <col min="6665" max="6912" width="9.140625" style="47"/>
    <col min="6913" max="6913" width="5.42578125" style="47" customWidth="1"/>
    <col min="6914" max="6914" width="12.85546875" style="47" customWidth="1"/>
    <col min="6915" max="6915" width="36.7109375" style="47" customWidth="1"/>
    <col min="6916" max="6916" width="6.28515625" style="47" customWidth="1"/>
    <col min="6917" max="6918" width="7.85546875" style="47" customWidth="1"/>
    <col min="6919" max="6919" width="14" style="47" customWidth="1"/>
    <col min="6920" max="6920" width="6.5703125" style="47" customWidth="1"/>
    <col min="6921" max="7168" width="9.140625" style="47"/>
    <col min="7169" max="7169" width="5.42578125" style="47" customWidth="1"/>
    <col min="7170" max="7170" width="12.85546875" style="47" customWidth="1"/>
    <col min="7171" max="7171" width="36.7109375" style="47" customWidth="1"/>
    <col min="7172" max="7172" width="6.28515625" style="47" customWidth="1"/>
    <col min="7173" max="7174" width="7.85546875" style="47" customWidth="1"/>
    <col min="7175" max="7175" width="14" style="47" customWidth="1"/>
    <col min="7176" max="7176" width="6.5703125" style="47" customWidth="1"/>
    <col min="7177" max="7424" width="9.140625" style="47"/>
    <col min="7425" max="7425" width="5.42578125" style="47" customWidth="1"/>
    <col min="7426" max="7426" width="12.85546875" style="47" customWidth="1"/>
    <col min="7427" max="7427" width="36.7109375" style="47" customWidth="1"/>
    <col min="7428" max="7428" width="6.28515625" style="47" customWidth="1"/>
    <col min="7429" max="7430" width="7.85546875" style="47" customWidth="1"/>
    <col min="7431" max="7431" width="14" style="47" customWidth="1"/>
    <col min="7432" max="7432" width="6.5703125" style="47" customWidth="1"/>
    <col min="7433" max="7680" width="9.140625" style="47"/>
    <col min="7681" max="7681" width="5.42578125" style="47" customWidth="1"/>
    <col min="7682" max="7682" width="12.85546875" style="47" customWidth="1"/>
    <col min="7683" max="7683" width="36.7109375" style="47" customWidth="1"/>
    <col min="7684" max="7684" width="6.28515625" style="47" customWidth="1"/>
    <col min="7685" max="7686" width="7.85546875" style="47" customWidth="1"/>
    <col min="7687" max="7687" width="14" style="47" customWidth="1"/>
    <col min="7688" max="7688" width="6.5703125" style="47" customWidth="1"/>
    <col min="7689" max="7936" width="9.140625" style="47"/>
    <col min="7937" max="7937" width="5.42578125" style="47" customWidth="1"/>
    <col min="7938" max="7938" width="12.85546875" style="47" customWidth="1"/>
    <col min="7939" max="7939" width="36.7109375" style="47" customWidth="1"/>
    <col min="7940" max="7940" width="6.28515625" style="47" customWidth="1"/>
    <col min="7941" max="7942" width="7.85546875" style="47" customWidth="1"/>
    <col min="7943" max="7943" width="14" style="47" customWidth="1"/>
    <col min="7944" max="7944" width="6.5703125" style="47" customWidth="1"/>
    <col min="7945" max="8192" width="9.140625" style="47"/>
    <col min="8193" max="8193" width="5.42578125" style="47" customWidth="1"/>
    <col min="8194" max="8194" width="12.85546875" style="47" customWidth="1"/>
    <col min="8195" max="8195" width="36.7109375" style="47" customWidth="1"/>
    <col min="8196" max="8196" width="6.28515625" style="47" customWidth="1"/>
    <col min="8197" max="8198" width="7.85546875" style="47" customWidth="1"/>
    <col min="8199" max="8199" width="14" style="47" customWidth="1"/>
    <col min="8200" max="8200" width="6.5703125" style="47" customWidth="1"/>
    <col min="8201" max="8448" width="9.140625" style="47"/>
    <col min="8449" max="8449" width="5.42578125" style="47" customWidth="1"/>
    <col min="8450" max="8450" width="12.85546875" style="47" customWidth="1"/>
    <col min="8451" max="8451" width="36.7109375" style="47" customWidth="1"/>
    <col min="8452" max="8452" width="6.28515625" style="47" customWidth="1"/>
    <col min="8453" max="8454" width="7.85546875" style="47" customWidth="1"/>
    <col min="8455" max="8455" width="14" style="47" customWidth="1"/>
    <col min="8456" max="8456" width="6.5703125" style="47" customWidth="1"/>
    <col min="8457" max="8704" width="9.140625" style="47"/>
    <col min="8705" max="8705" width="5.42578125" style="47" customWidth="1"/>
    <col min="8706" max="8706" width="12.85546875" style="47" customWidth="1"/>
    <col min="8707" max="8707" width="36.7109375" style="47" customWidth="1"/>
    <col min="8708" max="8708" width="6.28515625" style="47" customWidth="1"/>
    <col min="8709" max="8710" width="7.85546875" style="47" customWidth="1"/>
    <col min="8711" max="8711" width="14" style="47" customWidth="1"/>
    <col min="8712" max="8712" width="6.5703125" style="47" customWidth="1"/>
    <col min="8713" max="8960" width="9.140625" style="47"/>
    <col min="8961" max="8961" width="5.42578125" style="47" customWidth="1"/>
    <col min="8962" max="8962" width="12.85546875" style="47" customWidth="1"/>
    <col min="8963" max="8963" width="36.7109375" style="47" customWidth="1"/>
    <col min="8964" max="8964" width="6.28515625" style="47" customWidth="1"/>
    <col min="8965" max="8966" width="7.85546875" style="47" customWidth="1"/>
    <col min="8967" max="8967" width="14" style="47" customWidth="1"/>
    <col min="8968" max="8968" width="6.5703125" style="47" customWidth="1"/>
    <col min="8969" max="9216" width="9.140625" style="47"/>
    <col min="9217" max="9217" width="5.42578125" style="47" customWidth="1"/>
    <col min="9218" max="9218" width="12.85546875" style="47" customWidth="1"/>
    <col min="9219" max="9219" width="36.7109375" style="47" customWidth="1"/>
    <col min="9220" max="9220" width="6.28515625" style="47" customWidth="1"/>
    <col min="9221" max="9222" width="7.85546875" style="47" customWidth="1"/>
    <col min="9223" max="9223" width="14" style="47" customWidth="1"/>
    <col min="9224" max="9224" width="6.5703125" style="47" customWidth="1"/>
    <col min="9225" max="9472" width="9.140625" style="47"/>
    <col min="9473" max="9473" width="5.42578125" style="47" customWidth="1"/>
    <col min="9474" max="9474" width="12.85546875" style="47" customWidth="1"/>
    <col min="9475" max="9475" width="36.7109375" style="47" customWidth="1"/>
    <col min="9476" max="9476" width="6.28515625" style="47" customWidth="1"/>
    <col min="9477" max="9478" width="7.85546875" style="47" customWidth="1"/>
    <col min="9479" max="9479" width="14" style="47" customWidth="1"/>
    <col min="9480" max="9480" width="6.5703125" style="47" customWidth="1"/>
    <col min="9481" max="9728" width="9.140625" style="47"/>
    <col min="9729" max="9729" width="5.42578125" style="47" customWidth="1"/>
    <col min="9730" max="9730" width="12.85546875" style="47" customWidth="1"/>
    <col min="9731" max="9731" width="36.7109375" style="47" customWidth="1"/>
    <col min="9732" max="9732" width="6.28515625" style="47" customWidth="1"/>
    <col min="9733" max="9734" width="7.85546875" style="47" customWidth="1"/>
    <col min="9735" max="9735" width="14" style="47" customWidth="1"/>
    <col min="9736" max="9736" width="6.5703125" style="47" customWidth="1"/>
    <col min="9737" max="9984" width="9.140625" style="47"/>
    <col min="9985" max="9985" width="5.42578125" style="47" customWidth="1"/>
    <col min="9986" max="9986" width="12.85546875" style="47" customWidth="1"/>
    <col min="9987" max="9987" width="36.7109375" style="47" customWidth="1"/>
    <col min="9988" max="9988" width="6.28515625" style="47" customWidth="1"/>
    <col min="9989" max="9990" width="7.85546875" style="47" customWidth="1"/>
    <col min="9991" max="9991" width="14" style="47" customWidth="1"/>
    <col min="9992" max="9992" width="6.5703125" style="47" customWidth="1"/>
    <col min="9993" max="10240" width="9.140625" style="47"/>
    <col min="10241" max="10241" width="5.42578125" style="47" customWidth="1"/>
    <col min="10242" max="10242" width="12.85546875" style="47" customWidth="1"/>
    <col min="10243" max="10243" width="36.7109375" style="47" customWidth="1"/>
    <col min="10244" max="10244" width="6.28515625" style="47" customWidth="1"/>
    <col min="10245" max="10246" width="7.85546875" style="47" customWidth="1"/>
    <col min="10247" max="10247" width="14" style="47" customWidth="1"/>
    <col min="10248" max="10248" width="6.5703125" style="47" customWidth="1"/>
    <col min="10249" max="10496" width="9.140625" style="47"/>
    <col min="10497" max="10497" width="5.42578125" style="47" customWidth="1"/>
    <col min="10498" max="10498" width="12.85546875" style="47" customWidth="1"/>
    <col min="10499" max="10499" width="36.7109375" style="47" customWidth="1"/>
    <col min="10500" max="10500" width="6.28515625" style="47" customWidth="1"/>
    <col min="10501" max="10502" width="7.85546875" style="47" customWidth="1"/>
    <col min="10503" max="10503" width="14" style="47" customWidth="1"/>
    <col min="10504" max="10504" width="6.5703125" style="47" customWidth="1"/>
    <col min="10505" max="10752" width="9.140625" style="47"/>
    <col min="10753" max="10753" width="5.42578125" style="47" customWidth="1"/>
    <col min="10754" max="10754" width="12.85546875" style="47" customWidth="1"/>
    <col min="10755" max="10755" width="36.7109375" style="47" customWidth="1"/>
    <col min="10756" max="10756" width="6.28515625" style="47" customWidth="1"/>
    <col min="10757" max="10758" width="7.85546875" style="47" customWidth="1"/>
    <col min="10759" max="10759" width="14" style="47" customWidth="1"/>
    <col min="10760" max="10760" width="6.5703125" style="47" customWidth="1"/>
    <col min="10761" max="11008" width="9.140625" style="47"/>
    <col min="11009" max="11009" width="5.42578125" style="47" customWidth="1"/>
    <col min="11010" max="11010" width="12.85546875" style="47" customWidth="1"/>
    <col min="11011" max="11011" width="36.7109375" style="47" customWidth="1"/>
    <col min="11012" max="11012" width="6.28515625" style="47" customWidth="1"/>
    <col min="11013" max="11014" width="7.85546875" style="47" customWidth="1"/>
    <col min="11015" max="11015" width="14" style="47" customWidth="1"/>
    <col min="11016" max="11016" width="6.5703125" style="47" customWidth="1"/>
    <col min="11017" max="11264" width="9.140625" style="47"/>
    <col min="11265" max="11265" width="5.42578125" style="47" customWidth="1"/>
    <col min="11266" max="11266" width="12.85546875" style="47" customWidth="1"/>
    <col min="11267" max="11267" width="36.7109375" style="47" customWidth="1"/>
    <col min="11268" max="11268" width="6.28515625" style="47" customWidth="1"/>
    <col min="11269" max="11270" width="7.85546875" style="47" customWidth="1"/>
    <col min="11271" max="11271" width="14" style="47" customWidth="1"/>
    <col min="11272" max="11272" width="6.5703125" style="47" customWidth="1"/>
    <col min="11273" max="11520" width="9.140625" style="47"/>
    <col min="11521" max="11521" width="5.42578125" style="47" customWidth="1"/>
    <col min="11522" max="11522" width="12.85546875" style="47" customWidth="1"/>
    <col min="11523" max="11523" width="36.7109375" style="47" customWidth="1"/>
    <col min="11524" max="11524" width="6.28515625" style="47" customWidth="1"/>
    <col min="11525" max="11526" width="7.85546875" style="47" customWidth="1"/>
    <col min="11527" max="11527" width="14" style="47" customWidth="1"/>
    <col min="11528" max="11528" width="6.5703125" style="47" customWidth="1"/>
    <col min="11529" max="11776" width="9.140625" style="47"/>
    <col min="11777" max="11777" width="5.42578125" style="47" customWidth="1"/>
    <col min="11778" max="11778" width="12.85546875" style="47" customWidth="1"/>
    <col min="11779" max="11779" width="36.7109375" style="47" customWidth="1"/>
    <col min="11780" max="11780" width="6.28515625" style="47" customWidth="1"/>
    <col min="11781" max="11782" width="7.85546875" style="47" customWidth="1"/>
    <col min="11783" max="11783" width="14" style="47" customWidth="1"/>
    <col min="11784" max="11784" width="6.5703125" style="47" customWidth="1"/>
    <col min="11785" max="12032" width="9.140625" style="47"/>
    <col min="12033" max="12033" width="5.42578125" style="47" customWidth="1"/>
    <col min="12034" max="12034" width="12.85546875" style="47" customWidth="1"/>
    <col min="12035" max="12035" width="36.7109375" style="47" customWidth="1"/>
    <col min="12036" max="12036" width="6.28515625" style="47" customWidth="1"/>
    <col min="12037" max="12038" width="7.85546875" style="47" customWidth="1"/>
    <col min="12039" max="12039" width="14" style="47" customWidth="1"/>
    <col min="12040" max="12040" width="6.5703125" style="47" customWidth="1"/>
    <col min="12041" max="12288" width="9.140625" style="47"/>
    <col min="12289" max="12289" width="5.42578125" style="47" customWidth="1"/>
    <col min="12290" max="12290" width="12.85546875" style="47" customWidth="1"/>
    <col min="12291" max="12291" width="36.7109375" style="47" customWidth="1"/>
    <col min="12292" max="12292" width="6.28515625" style="47" customWidth="1"/>
    <col min="12293" max="12294" width="7.85546875" style="47" customWidth="1"/>
    <col min="12295" max="12295" width="14" style="47" customWidth="1"/>
    <col min="12296" max="12296" width="6.5703125" style="47" customWidth="1"/>
    <col min="12297" max="12544" width="9.140625" style="47"/>
    <col min="12545" max="12545" width="5.42578125" style="47" customWidth="1"/>
    <col min="12546" max="12546" width="12.85546875" style="47" customWidth="1"/>
    <col min="12547" max="12547" width="36.7109375" style="47" customWidth="1"/>
    <col min="12548" max="12548" width="6.28515625" style="47" customWidth="1"/>
    <col min="12549" max="12550" width="7.85546875" style="47" customWidth="1"/>
    <col min="12551" max="12551" width="14" style="47" customWidth="1"/>
    <col min="12552" max="12552" width="6.5703125" style="47" customWidth="1"/>
    <col min="12553" max="12800" width="9.140625" style="47"/>
    <col min="12801" max="12801" width="5.42578125" style="47" customWidth="1"/>
    <col min="12802" max="12802" width="12.85546875" style="47" customWidth="1"/>
    <col min="12803" max="12803" width="36.7109375" style="47" customWidth="1"/>
    <col min="12804" max="12804" width="6.28515625" style="47" customWidth="1"/>
    <col min="12805" max="12806" width="7.85546875" style="47" customWidth="1"/>
    <col min="12807" max="12807" width="14" style="47" customWidth="1"/>
    <col min="12808" max="12808" width="6.5703125" style="47" customWidth="1"/>
    <col min="12809" max="13056" width="9.140625" style="47"/>
    <col min="13057" max="13057" width="5.42578125" style="47" customWidth="1"/>
    <col min="13058" max="13058" width="12.85546875" style="47" customWidth="1"/>
    <col min="13059" max="13059" width="36.7109375" style="47" customWidth="1"/>
    <col min="13060" max="13060" width="6.28515625" style="47" customWidth="1"/>
    <col min="13061" max="13062" width="7.85546875" style="47" customWidth="1"/>
    <col min="13063" max="13063" width="14" style="47" customWidth="1"/>
    <col min="13064" max="13064" width="6.5703125" style="47" customWidth="1"/>
    <col min="13065" max="13312" width="9.140625" style="47"/>
    <col min="13313" max="13313" width="5.42578125" style="47" customWidth="1"/>
    <col min="13314" max="13314" width="12.85546875" style="47" customWidth="1"/>
    <col min="13315" max="13315" width="36.7109375" style="47" customWidth="1"/>
    <col min="13316" max="13316" width="6.28515625" style="47" customWidth="1"/>
    <col min="13317" max="13318" width="7.85546875" style="47" customWidth="1"/>
    <col min="13319" max="13319" width="14" style="47" customWidth="1"/>
    <col min="13320" max="13320" width="6.5703125" style="47" customWidth="1"/>
    <col min="13321" max="13568" width="9.140625" style="47"/>
    <col min="13569" max="13569" width="5.42578125" style="47" customWidth="1"/>
    <col min="13570" max="13570" width="12.85546875" style="47" customWidth="1"/>
    <col min="13571" max="13571" width="36.7109375" style="47" customWidth="1"/>
    <col min="13572" max="13572" width="6.28515625" style="47" customWidth="1"/>
    <col min="13573" max="13574" width="7.85546875" style="47" customWidth="1"/>
    <col min="13575" max="13575" width="14" style="47" customWidth="1"/>
    <col min="13576" max="13576" width="6.5703125" style="47" customWidth="1"/>
    <col min="13577" max="13824" width="9.140625" style="47"/>
    <col min="13825" max="13825" width="5.42578125" style="47" customWidth="1"/>
    <col min="13826" max="13826" width="12.85546875" style="47" customWidth="1"/>
    <col min="13827" max="13827" width="36.7109375" style="47" customWidth="1"/>
    <col min="13828" max="13828" width="6.28515625" style="47" customWidth="1"/>
    <col min="13829" max="13830" width="7.85546875" style="47" customWidth="1"/>
    <col min="13831" max="13831" width="14" style="47" customWidth="1"/>
    <col min="13832" max="13832" width="6.5703125" style="47" customWidth="1"/>
    <col min="13833" max="14080" width="9.140625" style="47"/>
    <col min="14081" max="14081" width="5.42578125" style="47" customWidth="1"/>
    <col min="14082" max="14082" width="12.85546875" style="47" customWidth="1"/>
    <col min="14083" max="14083" width="36.7109375" style="47" customWidth="1"/>
    <col min="14084" max="14084" width="6.28515625" style="47" customWidth="1"/>
    <col min="14085" max="14086" width="7.85546875" style="47" customWidth="1"/>
    <col min="14087" max="14087" width="14" style="47" customWidth="1"/>
    <col min="14088" max="14088" width="6.5703125" style="47" customWidth="1"/>
    <col min="14089" max="14336" width="9.140625" style="47"/>
    <col min="14337" max="14337" width="5.42578125" style="47" customWidth="1"/>
    <col min="14338" max="14338" width="12.85546875" style="47" customWidth="1"/>
    <col min="14339" max="14339" width="36.7109375" style="47" customWidth="1"/>
    <col min="14340" max="14340" width="6.28515625" style="47" customWidth="1"/>
    <col min="14341" max="14342" width="7.85546875" style="47" customWidth="1"/>
    <col min="14343" max="14343" width="14" style="47" customWidth="1"/>
    <col min="14344" max="14344" width="6.5703125" style="47" customWidth="1"/>
    <col min="14345" max="14592" width="9.140625" style="47"/>
    <col min="14593" max="14593" width="5.42578125" style="47" customWidth="1"/>
    <col min="14594" max="14594" width="12.85546875" style="47" customWidth="1"/>
    <col min="14595" max="14595" width="36.7109375" style="47" customWidth="1"/>
    <col min="14596" max="14596" width="6.28515625" style="47" customWidth="1"/>
    <col min="14597" max="14598" width="7.85546875" style="47" customWidth="1"/>
    <col min="14599" max="14599" width="14" style="47" customWidth="1"/>
    <col min="14600" max="14600" width="6.5703125" style="47" customWidth="1"/>
    <col min="14601" max="14848" width="9.140625" style="47"/>
    <col min="14849" max="14849" width="5.42578125" style="47" customWidth="1"/>
    <col min="14850" max="14850" width="12.85546875" style="47" customWidth="1"/>
    <col min="14851" max="14851" width="36.7109375" style="47" customWidth="1"/>
    <col min="14852" max="14852" width="6.28515625" style="47" customWidth="1"/>
    <col min="14853" max="14854" width="7.85546875" style="47" customWidth="1"/>
    <col min="14855" max="14855" width="14" style="47" customWidth="1"/>
    <col min="14856" max="14856" width="6.5703125" style="47" customWidth="1"/>
    <col min="14857" max="15104" width="9.140625" style="47"/>
    <col min="15105" max="15105" width="5.42578125" style="47" customWidth="1"/>
    <col min="15106" max="15106" width="12.85546875" style="47" customWidth="1"/>
    <col min="15107" max="15107" width="36.7109375" style="47" customWidth="1"/>
    <col min="15108" max="15108" width="6.28515625" style="47" customWidth="1"/>
    <col min="15109" max="15110" width="7.85546875" style="47" customWidth="1"/>
    <col min="15111" max="15111" width="14" style="47" customWidth="1"/>
    <col min="15112" max="15112" width="6.5703125" style="47" customWidth="1"/>
    <col min="15113" max="15360" width="9.140625" style="47"/>
    <col min="15361" max="15361" width="5.42578125" style="47" customWidth="1"/>
    <col min="15362" max="15362" width="12.85546875" style="47" customWidth="1"/>
    <col min="15363" max="15363" width="36.7109375" style="47" customWidth="1"/>
    <col min="15364" max="15364" width="6.28515625" style="47" customWidth="1"/>
    <col min="15365" max="15366" width="7.85546875" style="47" customWidth="1"/>
    <col min="15367" max="15367" width="14" style="47" customWidth="1"/>
    <col min="15368" max="15368" width="6.5703125" style="47" customWidth="1"/>
    <col min="15369" max="15616" width="9.140625" style="47"/>
    <col min="15617" max="15617" width="5.42578125" style="47" customWidth="1"/>
    <col min="15618" max="15618" width="12.85546875" style="47" customWidth="1"/>
    <col min="15619" max="15619" width="36.7109375" style="47" customWidth="1"/>
    <col min="15620" max="15620" width="6.28515625" style="47" customWidth="1"/>
    <col min="15621" max="15622" width="7.85546875" style="47" customWidth="1"/>
    <col min="15623" max="15623" width="14" style="47" customWidth="1"/>
    <col min="15624" max="15624" width="6.5703125" style="47" customWidth="1"/>
    <col min="15625" max="15872" width="9.140625" style="47"/>
    <col min="15873" max="15873" width="5.42578125" style="47" customWidth="1"/>
    <col min="15874" max="15874" width="12.85546875" style="47" customWidth="1"/>
    <col min="15875" max="15875" width="36.7109375" style="47" customWidth="1"/>
    <col min="15876" max="15876" width="6.28515625" style="47" customWidth="1"/>
    <col min="15877" max="15878" width="7.85546875" style="47" customWidth="1"/>
    <col min="15879" max="15879" width="14" style="47" customWidth="1"/>
    <col min="15880" max="15880" width="6.5703125" style="47" customWidth="1"/>
    <col min="15881" max="16128" width="9.140625" style="47"/>
    <col min="16129" max="16129" width="5.42578125" style="47" customWidth="1"/>
    <col min="16130" max="16130" width="12.85546875" style="47" customWidth="1"/>
    <col min="16131" max="16131" width="36.7109375" style="47" customWidth="1"/>
    <col min="16132" max="16132" width="6.28515625" style="47" customWidth="1"/>
    <col min="16133" max="16134" width="7.85546875" style="47" customWidth="1"/>
    <col min="16135" max="16135" width="14" style="47" customWidth="1"/>
    <col min="16136" max="16136" width="6.5703125" style="47" customWidth="1"/>
    <col min="16137" max="16384" width="9.140625" style="47"/>
  </cols>
  <sheetData>
    <row r="1" spans="1:8" ht="15">
      <c r="A1" s="122" t="s">
        <v>323</v>
      </c>
      <c r="B1" s="119"/>
      <c r="C1" s="119"/>
      <c r="D1" s="119"/>
      <c r="E1" s="119"/>
      <c r="F1" s="119"/>
      <c r="G1" s="119"/>
      <c r="H1" s="46"/>
    </row>
    <row r="3" spans="1:8">
      <c r="A3" s="46" t="s">
        <v>222</v>
      </c>
    </row>
    <row r="4" spans="1:8">
      <c r="A4" s="119"/>
      <c r="B4" s="119"/>
      <c r="C4" s="119"/>
      <c r="D4" s="119"/>
      <c r="E4" s="119"/>
      <c r="F4" s="119"/>
      <c r="G4" s="119"/>
      <c r="H4" s="119"/>
    </row>
    <row r="5" spans="1:8" ht="13.5" thickBot="1"/>
    <row r="6" spans="1:8" ht="13.5" thickBot="1">
      <c r="A6" s="76" t="s">
        <v>223</v>
      </c>
      <c r="B6" s="77" t="s">
        <v>224</v>
      </c>
      <c r="C6" s="78" t="s">
        <v>225</v>
      </c>
      <c r="D6" s="79" t="s">
        <v>226</v>
      </c>
      <c r="E6" s="79" t="s">
        <v>227</v>
      </c>
      <c r="F6" s="80" t="s">
        <v>228</v>
      </c>
      <c r="G6" s="81" t="s">
        <v>229</v>
      </c>
    </row>
    <row r="7" spans="1:8" ht="19.5">
      <c r="A7" s="86" t="s">
        <v>230</v>
      </c>
      <c r="B7" s="87" t="s">
        <v>231</v>
      </c>
      <c r="C7" s="88" t="s">
        <v>232</v>
      </c>
      <c r="D7" s="89" t="s">
        <v>233</v>
      </c>
      <c r="E7" s="90">
        <v>1</v>
      </c>
      <c r="F7" s="82"/>
      <c r="G7" s="104">
        <f>ROUND(E7*F7,2)</f>
        <v>0</v>
      </c>
    </row>
    <row r="8" spans="1:8">
      <c r="A8" s="91">
        <v>2</v>
      </c>
      <c r="B8" s="64" t="s">
        <v>234</v>
      </c>
      <c r="C8" s="92" t="s">
        <v>235</v>
      </c>
      <c r="D8" s="93" t="s">
        <v>236</v>
      </c>
      <c r="E8" s="94">
        <v>1</v>
      </c>
      <c r="F8" s="83"/>
      <c r="G8" s="105">
        <f t="shared" ref="G8:G23" si="0">ROUND(E8*F8,2)</f>
        <v>0</v>
      </c>
    </row>
    <row r="9" spans="1:8" ht="19.5">
      <c r="A9" s="95" t="s">
        <v>237</v>
      </c>
      <c r="B9" s="64" t="s">
        <v>238</v>
      </c>
      <c r="C9" s="96" t="s">
        <v>239</v>
      </c>
      <c r="D9" s="92" t="s">
        <v>240</v>
      </c>
      <c r="E9" s="97">
        <v>214.56</v>
      </c>
      <c r="F9" s="84"/>
      <c r="G9" s="105">
        <f t="shared" si="0"/>
        <v>0</v>
      </c>
    </row>
    <row r="10" spans="1:8" ht="19.5">
      <c r="A10" s="95">
        <v>4</v>
      </c>
      <c r="B10" s="64" t="s">
        <v>241</v>
      </c>
      <c r="C10" s="98" t="s">
        <v>242</v>
      </c>
      <c r="D10" s="92" t="s">
        <v>243</v>
      </c>
      <c r="E10" s="94">
        <v>596</v>
      </c>
      <c r="F10" s="83"/>
      <c r="G10" s="105">
        <f t="shared" si="0"/>
        <v>0</v>
      </c>
    </row>
    <row r="11" spans="1:8">
      <c r="A11" s="95" t="s">
        <v>244</v>
      </c>
      <c r="B11" s="64" t="s">
        <v>245</v>
      </c>
      <c r="C11" s="92" t="s">
        <v>246</v>
      </c>
      <c r="D11" s="92" t="s">
        <v>243</v>
      </c>
      <c r="E11" s="94">
        <v>65</v>
      </c>
      <c r="F11" s="83"/>
      <c r="G11" s="105">
        <f t="shared" si="0"/>
        <v>0</v>
      </c>
    </row>
    <row r="12" spans="1:8" ht="19.5">
      <c r="A12" s="95" t="s">
        <v>247</v>
      </c>
      <c r="B12" s="64" t="s">
        <v>248</v>
      </c>
      <c r="C12" s="98" t="s">
        <v>249</v>
      </c>
      <c r="D12" s="92" t="s">
        <v>243</v>
      </c>
      <c r="E12" s="94">
        <v>65</v>
      </c>
      <c r="F12" s="83"/>
      <c r="G12" s="105">
        <f t="shared" si="0"/>
        <v>0</v>
      </c>
    </row>
    <row r="13" spans="1:8" ht="19.5">
      <c r="A13" s="95" t="s">
        <v>250</v>
      </c>
      <c r="B13" s="64" t="s">
        <v>251</v>
      </c>
      <c r="C13" s="98" t="s">
        <v>252</v>
      </c>
      <c r="D13" s="92" t="s">
        <v>243</v>
      </c>
      <c r="E13" s="97">
        <v>531</v>
      </c>
      <c r="F13" s="84"/>
      <c r="G13" s="105">
        <f t="shared" si="0"/>
        <v>0</v>
      </c>
    </row>
    <row r="14" spans="1:8" ht="19.5">
      <c r="A14" s="95" t="s">
        <v>253</v>
      </c>
      <c r="B14" s="64" t="s">
        <v>254</v>
      </c>
      <c r="C14" s="98" t="s">
        <v>255</v>
      </c>
      <c r="D14" s="92" t="s">
        <v>240</v>
      </c>
      <c r="E14" s="97">
        <v>281.60000000000002</v>
      </c>
      <c r="F14" s="84"/>
      <c r="G14" s="105">
        <f t="shared" si="0"/>
        <v>0</v>
      </c>
    </row>
    <row r="15" spans="1:8" ht="29.25">
      <c r="A15" s="95" t="s">
        <v>256</v>
      </c>
      <c r="B15" s="64" t="s">
        <v>257</v>
      </c>
      <c r="C15" s="98" t="s">
        <v>258</v>
      </c>
      <c r="D15" s="92" t="s">
        <v>233</v>
      </c>
      <c r="E15" s="94">
        <v>26</v>
      </c>
      <c r="F15" s="83"/>
      <c r="G15" s="105">
        <f t="shared" si="0"/>
        <v>0</v>
      </c>
    </row>
    <row r="16" spans="1:8" ht="19.5">
      <c r="A16" s="95" t="s">
        <v>259</v>
      </c>
      <c r="B16" s="64" t="s">
        <v>260</v>
      </c>
      <c r="C16" s="98" t="s">
        <v>261</v>
      </c>
      <c r="D16" s="92" t="s">
        <v>233</v>
      </c>
      <c r="E16" s="94">
        <v>12</v>
      </c>
      <c r="F16" s="83"/>
      <c r="G16" s="105">
        <f t="shared" si="0"/>
        <v>0</v>
      </c>
    </row>
    <row r="17" spans="1:7">
      <c r="A17" s="95" t="s">
        <v>262</v>
      </c>
      <c r="B17" s="64" t="s">
        <v>263</v>
      </c>
      <c r="C17" s="98" t="s">
        <v>264</v>
      </c>
      <c r="D17" s="92" t="s">
        <v>265</v>
      </c>
      <c r="E17" s="94">
        <v>12</v>
      </c>
      <c r="F17" s="83"/>
      <c r="G17" s="105">
        <f t="shared" si="0"/>
        <v>0</v>
      </c>
    </row>
    <row r="18" spans="1:7" ht="29.25">
      <c r="A18" s="95" t="s">
        <v>266</v>
      </c>
      <c r="B18" s="64" t="s">
        <v>267</v>
      </c>
      <c r="C18" s="99" t="s">
        <v>268</v>
      </c>
      <c r="D18" s="92" t="s">
        <v>269</v>
      </c>
      <c r="E18" s="94">
        <v>12</v>
      </c>
      <c r="F18" s="83"/>
      <c r="G18" s="105">
        <f t="shared" si="0"/>
        <v>0</v>
      </c>
    </row>
    <row r="19" spans="1:7">
      <c r="A19" s="95" t="s">
        <v>270</v>
      </c>
      <c r="B19" s="64" t="s">
        <v>271</v>
      </c>
      <c r="C19" s="92" t="s">
        <v>272</v>
      </c>
      <c r="D19" s="92" t="s">
        <v>233</v>
      </c>
      <c r="E19" s="94">
        <v>12</v>
      </c>
      <c r="F19" s="83"/>
      <c r="G19" s="105">
        <f t="shared" si="0"/>
        <v>0</v>
      </c>
    </row>
    <row r="20" spans="1:7">
      <c r="A20" s="95" t="s">
        <v>273</v>
      </c>
      <c r="B20" s="64" t="s">
        <v>274</v>
      </c>
      <c r="C20" s="92" t="s">
        <v>275</v>
      </c>
      <c r="D20" s="92" t="s">
        <v>243</v>
      </c>
      <c r="E20" s="97">
        <v>39</v>
      </c>
      <c r="F20" s="84"/>
      <c r="G20" s="105">
        <f t="shared" si="0"/>
        <v>0</v>
      </c>
    </row>
    <row r="21" spans="1:7" ht="19.5">
      <c r="A21" s="95" t="s">
        <v>276</v>
      </c>
      <c r="B21" s="64" t="s">
        <v>277</v>
      </c>
      <c r="C21" s="98" t="s">
        <v>278</v>
      </c>
      <c r="D21" s="92" t="s">
        <v>279</v>
      </c>
      <c r="E21" s="94">
        <v>1</v>
      </c>
      <c r="F21" s="83"/>
      <c r="G21" s="105">
        <f t="shared" si="0"/>
        <v>0</v>
      </c>
    </row>
    <row r="22" spans="1:7">
      <c r="A22" s="95" t="s">
        <v>280</v>
      </c>
      <c r="B22" s="64" t="s">
        <v>281</v>
      </c>
      <c r="C22" s="98" t="s">
        <v>282</v>
      </c>
      <c r="D22" s="92" t="s">
        <v>233</v>
      </c>
      <c r="E22" s="94">
        <v>13</v>
      </c>
      <c r="F22" s="83"/>
      <c r="G22" s="105">
        <f t="shared" si="0"/>
        <v>0</v>
      </c>
    </row>
    <row r="23" spans="1:7" ht="20.25" thickBot="1">
      <c r="A23" s="100" t="s">
        <v>283</v>
      </c>
      <c r="B23" s="68" t="s">
        <v>284</v>
      </c>
      <c r="C23" s="101" t="s">
        <v>285</v>
      </c>
      <c r="D23" s="102" t="s">
        <v>286</v>
      </c>
      <c r="E23" s="103">
        <v>1</v>
      </c>
      <c r="F23" s="85"/>
      <c r="G23" s="106">
        <f t="shared" si="0"/>
        <v>0</v>
      </c>
    </row>
    <row r="24" spans="1:7" ht="13.5" thickBot="1">
      <c r="A24" s="120" t="s">
        <v>210</v>
      </c>
      <c r="B24" s="121"/>
      <c r="C24" s="121"/>
      <c r="D24" s="121"/>
      <c r="E24" s="121"/>
      <c r="F24" s="121"/>
      <c r="G24" s="107">
        <f>SUM(G7:G23)</f>
        <v>0</v>
      </c>
    </row>
    <row r="25" spans="1:7" ht="13.5" thickBot="1">
      <c r="A25" s="120" t="s">
        <v>211</v>
      </c>
      <c r="B25" s="121"/>
      <c r="C25" s="121"/>
      <c r="D25" s="121"/>
      <c r="E25" s="121"/>
      <c r="F25" s="121"/>
      <c r="G25" s="74">
        <f>ROUND(G24*0.23,2)</f>
        <v>0</v>
      </c>
    </row>
    <row r="26" spans="1:7" ht="13.5" thickBot="1">
      <c r="A26" s="120" t="s">
        <v>212</v>
      </c>
      <c r="B26" s="121"/>
      <c r="C26" s="121"/>
      <c r="D26" s="121"/>
      <c r="E26" s="121"/>
      <c r="F26" s="121"/>
      <c r="G26" s="75">
        <f>G25+G24</f>
        <v>0</v>
      </c>
    </row>
  </sheetData>
  <sheetProtection password="9285" sheet="1" objects="1" scenarios="1"/>
  <mergeCells count="5">
    <mergeCell ref="A1:G1"/>
    <mergeCell ref="A4:H4"/>
    <mergeCell ref="A24:F24"/>
    <mergeCell ref="A25:F25"/>
    <mergeCell ref="A26:F26"/>
  </mergeCell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ZBIORCZE</vt:lpstr>
      <vt:lpstr>CHODNIK</vt:lpstr>
      <vt:lpstr>DESZCZÓWKA</vt:lpstr>
      <vt:lpstr>eLEKTRYKA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KosztorysOfertowy_Smaszew</dc:title>
  <dc:subject/>
  <dc:creator>LAPTOP1</dc:creator>
  <cp:keywords/>
  <cp:lastModifiedBy>Użytkownik systemu Windows</cp:lastModifiedBy>
  <dcterms:created xsi:type="dcterms:W3CDTF">2022-02-02T16:33:42Z</dcterms:created>
  <dcterms:modified xsi:type="dcterms:W3CDTF">2022-08-31T06:15:31Z</dcterms:modified>
</cp:coreProperties>
</file>