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0260" windowHeight="8130"/>
  </bookViews>
  <sheets>
    <sheet name="Kosztorys Inwestorski" sheetId="8" r:id="rId1"/>
  </sheets>
  <definedNames>
    <definedName name="_xlnm.Print_Area" localSheetId="0">'Kosztorys Inwestorski'!$A$1:$F$35</definedName>
    <definedName name="_xlnm.Print_Titles" localSheetId="0">'Kosztorys Inwestorski'!$4:$4</definedName>
  </definedNames>
  <calcPr calcId="125725"/>
</workbook>
</file>

<file path=xl/calcChain.xml><?xml version="1.0" encoding="utf-8"?>
<calcChain xmlns="http://schemas.openxmlformats.org/spreadsheetml/2006/main">
  <c r="F15" i="8"/>
  <c r="F11"/>
  <c r="F10"/>
  <c r="F32"/>
  <c r="F31"/>
  <c r="F28"/>
  <c r="F27"/>
  <c r="F26"/>
  <c r="F24"/>
  <c r="F23"/>
  <c r="F22"/>
  <c r="F17" l="1"/>
  <c r="F13"/>
  <c r="F12"/>
  <c r="F9"/>
  <c r="F14"/>
  <c r="F8"/>
  <c r="F30" l="1"/>
  <c r="F19"/>
  <c r="F7"/>
  <c r="A7"/>
  <c r="A8" s="1"/>
  <c r="A9" s="1"/>
  <c r="F6"/>
  <c r="A10" l="1"/>
  <c r="A11" s="1"/>
  <c r="A12" s="1"/>
  <c r="A13" s="1"/>
  <c r="A14" s="1"/>
  <c r="F20"/>
  <c r="F21"/>
  <c r="A15" l="1"/>
  <c r="A17" s="1"/>
  <c r="A19" s="1"/>
  <c r="A20" s="1"/>
  <c r="A21" s="1"/>
  <c r="A22" s="1"/>
  <c r="A23" s="1"/>
  <c r="A24" s="1"/>
  <c r="A26" s="1"/>
  <c r="A27" s="1"/>
  <c r="A28" s="1"/>
  <c r="A30" s="1"/>
  <c r="A31" s="1"/>
  <c r="A32" s="1"/>
  <c r="F33"/>
  <c r="F34" l="1"/>
  <c r="F35" s="1"/>
</calcChain>
</file>

<file path=xl/sharedStrings.xml><?xml version="1.0" encoding="utf-8"?>
<sst xmlns="http://schemas.openxmlformats.org/spreadsheetml/2006/main" count="62" uniqueCount="45">
  <si>
    <t>LP.</t>
  </si>
  <si>
    <t>Ilość</t>
  </si>
  <si>
    <t>Jednostka</t>
  </si>
  <si>
    <t>km</t>
  </si>
  <si>
    <r>
      <t>m</t>
    </r>
    <r>
      <rPr>
        <vertAlign val="superscript"/>
        <sz val="10"/>
        <rFont val="Verdana"/>
        <family val="2"/>
        <charset val="238"/>
      </rPr>
      <t>2</t>
    </r>
  </si>
  <si>
    <t>I. Roboty przygotowawcze</t>
  </si>
  <si>
    <t>kpl.</t>
  </si>
  <si>
    <t>opis pozycji</t>
  </si>
  <si>
    <t>cena</t>
  </si>
  <si>
    <t>wartość</t>
  </si>
  <si>
    <t>RAZEM netto:</t>
  </si>
  <si>
    <t>RAZEM brutto:</t>
  </si>
  <si>
    <t>VAT 23%</t>
  </si>
  <si>
    <t>Roboty pomiarowe przy liniowych robotach ziemnych (drogi). Trasa dróg w terenie równinnym</t>
  </si>
  <si>
    <t>Zabezpieczenie i ozankowanie na czas prowadzenia robót na realizowanym odcinku wraz z opracowaniem projektu czasowej organizacji ruchu</t>
  </si>
  <si>
    <t>Regulacja pionowa studzienek dla urządzeń podziemnych. Regulacja zaworów wodociągowych, włazów studni kanałowych</t>
  </si>
  <si>
    <t>szt.</t>
  </si>
  <si>
    <t>III. Podbudowy i Nawierzchnie</t>
  </si>
  <si>
    <t>Rozbiórka istniejącej nawierzchni chodnika z płytek betonowych 35x35x5cm wraz z odwozem na odległość do 15km</t>
  </si>
  <si>
    <t>Rozbiórka istniejącej nawierzchni chodnika z kostki betonowej (teren przed kościołem)  wraz z odwozem na odległość do 15km</t>
  </si>
  <si>
    <t>Rzobióka istniejacego ścieku liniowego z odwozem na skłądowisko Wykonawcy</t>
  </si>
  <si>
    <t>m</t>
  </si>
  <si>
    <t>II. Roboty ziemnne</t>
  </si>
  <si>
    <t>m3</t>
  </si>
  <si>
    <t>Wykonanie mechaniczne wykopów w gruncie Kat. II-III -z odwozem na składowisko Wykonawcy</t>
  </si>
  <si>
    <t>Profilowanie i zagęszczanie podłoża pod  warstwy konstrukcyjne nawierzchni drogi, chodników i zjazdów wykonywane ręcznie kategoria gruntu II-IV</t>
  </si>
  <si>
    <t>IV. Elementy brukarskie (krawężniki, obrzeża, oporniki)</t>
  </si>
  <si>
    <t>Plantowanie (obrobienie na czysto), terenu przyległego bezpośrednio do chodnika w granicach pasa drogowego</t>
  </si>
  <si>
    <t xml:space="preserve">pionowe znaki drogowe </t>
  </si>
  <si>
    <t>słupki z rur stalowych wraz z uchwytami do znaków</t>
  </si>
  <si>
    <t>Regulacja wysokościowa istniejacej kostki betonowej - nawiązanie do nowego przebiegu chodnika</t>
  </si>
  <si>
    <t>zabezpieczenie istniejacyh przeowdów infrastruktury teletechnicznej rurami osłonowymi dwudzielnymi fi 50mm</t>
  </si>
  <si>
    <t>Rozbiórka istniejącego krawężnika betonowego 15x30</t>
  </si>
  <si>
    <t>Rozbiórka istniejącego obrzeża chodnikowego</t>
  </si>
  <si>
    <t>V. Roboty wykończeniowe</t>
  </si>
  <si>
    <r>
      <t xml:space="preserve">Podbudowa z betonu C8/10 grubość warstwy po zagęszczeniu 10cm (chodniki)  </t>
    </r>
    <r>
      <rPr>
        <b/>
        <sz val="10"/>
        <rFont val="Verdana"/>
        <family val="2"/>
        <charset val="238"/>
      </rPr>
      <t>materiał po stronie Zamawiającego</t>
    </r>
  </si>
  <si>
    <r>
      <t xml:space="preserve">Ułożenie brukowej kostki betonowej koloru "muszelkowego" o gr. 6cm  na podsypce cementowo piaskowej gr. 5 cm - (chodnik)  </t>
    </r>
    <r>
      <rPr>
        <b/>
        <sz val="10"/>
        <rFont val="Verdana"/>
        <family val="2"/>
        <charset val="238"/>
      </rPr>
      <t>materiał po stronie Zamawiającego</t>
    </r>
  </si>
  <si>
    <r>
      <t xml:space="preserve">Podbudowa z betonu C12/15 grubość warstwy po zagęszczeniu 18cm  </t>
    </r>
    <r>
      <rPr>
        <b/>
        <sz val="10"/>
        <rFont val="Verdana"/>
        <family val="2"/>
        <charset val="238"/>
      </rPr>
      <t>materiał po stronie Zamawiającego</t>
    </r>
  </si>
  <si>
    <r>
      <t xml:space="preserve">Podbudowa z betonu C8/10 grubość warstwy po zagęszczeniu 12cm </t>
    </r>
    <r>
      <rPr>
        <b/>
        <sz val="10"/>
        <rFont val="Verdana"/>
        <family val="2"/>
        <charset val="238"/>
      </rPr>
      <t xml:space="preserve"> materiał po stronie Zamawiającego</t>
    </r>
  </si>
  <si>
    <r>
      <t xml:space="preserve">Ułożenie brukowej kostki betonowej koloru "pastello" o gr. 8cm na podsypce cementowo piaskowej gr. 3 cm </t>
    </r>
    <r>
      <rPr>
        <b/>
        <sz val="10"/>
        <rFont val="Verdana"/>
        <family val="2"/>
        <charset val="238"/>
      </rPr>
      <t xml:space="preserve"> materiał po stronie Zamawiającego</t>
    </r>
  </si>
  <si>
    <r>
      <t xml:space="preserve">Ułożenie obrzeża betonowego 8x30x100 cm na ławie betonowej z betonu C-12/15  </t>
    </r>
    <r>
      <rPr>
        <b/>
        <sz val="10"/>
        <rFont val="Verdana"/>
        <family val="2"/>
        <charset val="238"/>
      </rPr>
      <t>materiał po stronie Zamawiającego</t>
    </r>
  </si>
  <si>
    <r>
      <t xml:space="preserve">Ułożenie krawężnika betonowego najazdowego 15x22x100 cm na ławie betonowej z betonu C-12/15 wraz z uszczelnieniem masą zalewową styku przy krawędzi jezdni </t>
    </r>
    <r>
      <rPr>
        <b/>
        <sz val="10"/>
        <rFont val="Verdana"/>
        <family val="2"/>
        <charset val="238"/>
      </rPr>
      <t xml:space="preserve"> materiał po stronie Zamawiającego</t>
    </r>
  </si>
  <si>
    <r>
      <t xml:space="preserve">Ułożenie krawężnika betonowego 15x30x100 cm na ławie betonowej z betonu C-12/15  </t>
    </r>
    <r>
      <rPr>
        <b/>
        <sz val="10"/>
        <rFont val="Verdana"/>
        <family val="2"/>
        <charset val="238"/>
      </rPr>
      <t>materiał po stronie Zamawiającego</t>
    </r>
  </si>
  <si>
    <t xml:space="preserve">Budowa miejsc postojowych </t>
  </si>
  <si>
    <t>KOSZTORYS OFERTOWY - CZ. II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</si>
</sst>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" fontId="1" fillId="0" borderId="16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8" xfId="0" applyNumberFormat="1" applyFont="1" applyBorder="1" applyAlignment="1" applyProtection="1">
      <alignment horizontal="center" vertical="center" wrapText="1"/>
      <protection locked="0"/>
    </xf>
    <xf numFmtId="4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" fontId="1" fillId="0" borderId="16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4" fontId="4" fillId="0" borderId="16" xfId="0" applyNumberFormat="1" applyFont="1" applyBorder="1" applyAlignment="1" applyProtection="1">
      <alignment horizontal="center" vertical="center" wrapText="1"/>
    </xf>
    <xf numFmtId="4" fontId="4" fillId="0" borderId="20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4" fontId="4" fillId="0" borderId="24" xfId="0" applyNumberFormat="1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Normal="100" zoomScaleSheetLayoutView="100" workbookViewId="0">
      <selection activeCell="D13" sqref="D13"/>
    </sheetView>
  </sheetViews>
  <sheetFormatPr defaultColWidth="9.140625" defaultRowHeight="12.75"/>
  <cols>
    <col min="1" max="1" width="6.42578125" style="2" customWidth="1"/>
    <col min="2" max="2" width="60" style="2" customWidth="1"/>
    <col min="3" max="3" width="10.42578125" style="2" customWidth="1"/>
    <col min="4" max="4" width="9.7109375" style="2" customWidth="1"/>
    <col min="5" max="5" width="10.7109375" style="4" customWidth="1"/>
    <col min="6" max="6" width="13.5703125" style="4" customWidth="1"/>
    <col min="7" max="16384" width="9.140625" style="2"/>
  </cols>
  <sheetData>
    <row r="1" spans="1:6" ht="24.75" customHeight="1">
      <c r="A1" s="1" t="s">
        <v>44</v>
      </c>
      <c r="B1" s="1"/>
      <c r="C1" s="1"/>
      <c r="D1" s="1"/>
      <c r="E1" s="1"/>
      <c r="F1" s="1"/>
    </row>
    <row r="2" spans="1:6" ht="33" customHeight="1">
      <c r="A2" s="3" t="s">
        <v>43</v>
      </c>
      <c r="B2" s="3"/>
      <c r="C2" s="3"/>
      <c r="D2" s="3"/>
      <c r="E2" s="3"/>
      <c r="F2" s="3"/>
    </row>
    <row r="3" spans="1:6" ht="13.5" thickBot="1"/>
    <row r="4" spans="1:6" ht="20.25" customHeight="1" thickBot="1">
      <c r="A4" s="5" t="s">
        <v>0</v>
      </c>
      <c r="B4" s="6" t="s">
        <v>7</v>
      </c>
      <c r="C4" s="7" t="s">
        <v>2</v>
      </c>
      <c r="D4" s="8" t="s">
        <v>1</v>
      </c>
      <c r="E4" s="9" t="s">
        <v>8</v>
      </c>
      <c r="F4" s="9" t="s">
        <v>9</v>
      </c>
    </row>
    <row r="5" spans="1:6" ht="13.5" thickBot="1">
      <c r="A5" s="10" t="s">
        <v>5</v>
      </c>
      <c r="B5" s="11"/>
      <c r="C5" s="11"/>
      <c r="D5" s="12"/>
      <c r="E5" s="13"/>
      <c r="F5" s="14"/>
    </row>
    <row r="6" spans="1:6" ht="37.5" customHeight="1">
      <c r="A6" s="40">
        <v>1</v>
      </c>
      <c r="B6" s="41" t="s">
        <v>13</v>
      </c>
      <c r="C6" s="42" t="s">
        <v>3</v>
      </c>
      <c r="D6" s="43">
        <v>0.05</v>
      </c>
      <c r="E6" s="15"/>
      <c r="F6" s="16">
        <f t="shared" ref="F6:F15" si="0">ROUND(D6*E6,2)</f>
        <v>0</v>
      </c>
    </row>
    <row r="7" spans="1:6" ht="46.5" customHeight="1">
      <c r="A7" s="44">
        <f t="shared" ref="A7:A15" si="1">A6+1</f>
        <v>2</v>
      </c>
      <c r="B7" s="45" t="s">
        <v>14</v>
      </c>
      <c r="C7" s="46" t="s">
        <v>6</v>
      </c>
      <c r="D7" s="47">
        <v>1</v>
      </c>
      <c r="E7" s="18"/>
      <c r="F7" s="19">
        <f t="shared" si="0"/>
        <v>0</v>
      </c>
    </row>
    <row r="8" spans="1:6" ht="46.5" customHeight="1">
      <c r="A8" s="44">
        <f t="shared" si="1"/>
        <v>3</v>
      </c>
      <c r="B8" s="45" t="s">
        <v>18</v>
      </c>
      <c r="C8" s="48" t="s">
        <v>4</v>
      </c>
      <c r="D8" s="47">
        <v>94</v>
      </c>
      <c r="E8" s="18"/>
      <c r="F8" s="19">
        <f t="shared" si="0"/>
        <v>0</v>
      </c>
    </row>
    <row r="9" spans="1:6" ht="46.5" customHeight="1">
      <c r="A9" s="44">
        <f t="shared" si="1"/>
        <v>4</v>
      </c>
      <c r="B9" s="45" t="s">
        <v>19</v>
      </c>
      <c r="C9" s="48" t="s">
        <v>4</v>
      </c>
      <c r="D9" s="47">
        <v>27</v>
      </c>
      <c r="E9" s="18"/>
      <c r="F9" s="19">
        <f t="shared" si="0"/>
        <v>0</v>
      </c>
    </row>
    <row r="10" spans="1:6" ht="12.75" customHeight="1">
      <c r="A10" s="44">
        <f t="shared" si="1"/>
        <v>5</v>
      </c>
      <c r="B10" s="45" t="s">
        <v>32</v>
      </c>
      <c r="C10" s="48" t="s">
        <v>4</v>
      </c>
      <c r="D10" s="47">
        <v>36</v>
      </c>
      <c r="E10" s="18"/>
      <c r="F10" s="19">
        <f t="shared" si="0"/>
        <v>0</v>
      </c>
    </row>
    <row r="11" spans="1:6" ht="12.75" customHeight="1">
      <c r="A11" s="44">
        <f t="shared" si="1"/>
        <v>6</v>
      </c>
      <c r="B11" s="45" t="s">
        <v>33</v>
      </c>
      <c r="C11" s="48" t="s">
        <v>4</v>
      </c>
      <c r="D11" s="47">
        <v>36</v>
      </c>
      <c r="E11" s="18"/>
      <c r="F11" s="19">
        <f t="shared" si="0"/>
        <v>0</v>
      </c>
    </row>
    <row r="12" spans="1:6" ht="35.25" customHeight="1">
      <c r="A12" s="44">
        <f t="shared" si="1"/>
        <v>7</v>
      </c>
      <c r="B12" s="45" t="s">
        <v>30</v>
      </c>
      <c r="C12" s="48" t="s">
        <v>4</v>
      </c>
      <c r="D12" s="47">
        <v>40</v>
      </c>
      <c r="E12" s="18"/>
      <c r="F12" s="19">
        <f t="shared" si="0"/>
        <v>0</v>
      </c>
    </row>
    <row r="13" spans="1:6" ht="35.25" customHeight="1">
      <c r="A13" s="44">
        <f t="shared" si="1"/>
        <v>8</v>
      </c>
      <c r="B13" s="45" t="s">
        <v>20</v>
      </c>
      <c r="C13" s="46" t="s">
        <v>21</v>
      </c>
      <c r="D13" s="47">
        <v>12</v>
      </c>
      <c r="E13" s="18"/>
      <c r="F13" s="19">
        <f t="shared" si="0"/>
        <v>0</v>
      </c>
    </row>
    <row r="14" spans="1:6" ht="46.5" customHeight="1">
      <c r="A14" s="44">
        <f t="shared" si="1"/>
        <v>9</v>
      </c>
      <c r="B14" s="45" t="s">
        <v>15</v>
      </c>
      <c r="C14" s="46" t="s">
        <v>16</v>
      </c>
      <c r="D14" s="47">
        <v>1</v>
      </c>
      <c r="E14" s="18"/>
      <c r="F14" s="19">
        <f t="shared" si="0"/>
        <v>0</v>
      </c>
    </row>
    <row r="15" spans="1:6" ht="34.5" customHeight="1" thickBot="1">
      <c r="A15" s="44">
        <f t="shared" si="1"/>
        <v>10</v>
      </c>
      <c r="B15" s="45" t="s">
        <v>31</v>
      </c>
      <c r="C15" s="46" t="s">
        <v>21</v>
      </c>
      <c r="D15" s="47">
        <v>78</v>
      </c>
      <c r="E15" s="18"/>
      <c r="F15" s="19">
        <f t="shared" si="0"/>
        <v>0</v>
      </c>
    </row>
    <row r="16" spans="1:6" ht="13.5" thickBot="1">
      <c r="A16" s="49" t="s">
        <v>22</v>
      </c>
      <c r="B16" s="50"/>
      <c r="C16" s="50"/>
      <c r="D16" s="51"/>
      <c r="E16" s="13"/>
      <c r="F16" s="14"/>
    </row>
    <row r="17" spans="1:6" ht="36" customHeight="1" thickBot="1">
      <c r="A17" s="44">
        <f>A15+1</f>
        <v>11</v>
      </c>
      <c r="B17" s="45" t="s">
        <v>24</v>
      </c>
      <c r="C17" s="46" t="s">
        <v>23</v>
      </c>
      <c r="D17" s="47">
        <v>63</v>
      </c>
      <c r="E17" s="18"/>
      <c r="F17" s="19">
        <f>ROUND(D17*E17,2)</f>
        <v>0</v>
      </c>
    </row>
    <row r="18" spans="1:6" ht="13.5" thickBot="1">
      <c r="A18" s="49" t="s">
        <v>17</v>
      </c>
      <c r="B18" s="50"/>
      <c r="C18" s="50"/>
      <c r="D18" s="51"/>
      <c r="E18" s="13"/>
      <c r="F18" s="14"/>
    </row>
    <row r="19" spans="1:6" ht="44.25" customHeight="1">
      <c r="A19" s="52">
        <f>A17+1</f>
        <v>12</v>
      </c>
      <c r="B19" s="53" t="s">
        <v>25</v>
      </c>
      <c r="C19" s="48" t="s">
        <v>4</v>
      </c>
      <c r="D19" s="54">
        <v>175</v>
      </c>
      <c r="E19" s="21"/>
      <c r="F19" s="16">
        <f t="shared" ref="F19:F24" si="2">ROUND(D19*E19,2)</f>
        <v>0</v>
      </c>
    </row>
    <row r="20" spans="1:6" ht="30" customHeight="1">
      <c r="A20" s="52">
        <f>A19+1</f>
        <v>13</v>
      </c>
      <c r="B20" s="53" t="s">
        <v>35</v>
      </c>
      <c r="C20" s="48" t="s">
        <v>4</v>
      </c>
      <c r="D20" s="54">
        <v>87</v>
      </c>
      <c r="E20" s="20"/>
      <c r="F20" s="19">
        <f t="shared" si="2"/>
        <v>0</v>
      </c>
    </row>
    <row r="21" spans="1:6" ht="39.75" customHeight="1">
      <c r="A21" s="52">
        <f>A20+1</f>
        <v>14</v>
      </c>
      <c r="B21" s="53" t="s">
        <v>36</v>
      </c>
      <c r="C21" s="48" t="s">
        <v>4</v>
      </c>
      <c r="D21" s="54">
        <v>87</v>
      </c>
      <c r="E21" s="20"/>
      <c r="F21" s="19">
        <f t="shared" si="2"/>
        <v>0</v>
      </c>
    </row>
    <row r="22" spans="1:6" ht="30" customHeight="1">
      <c r="A22" s="52">
        <f>A21+1</f>
        <v>15</v>
      </c>
      <c r="B22" s="53" t="s">
        <v>37</v>
      </c>
      <c r="C22" s="48" t="s">
        <v>4</v>
      </c>
      <c r="D22" s="54">
        <v>75</v>
      </c>
      <c r="E22" s="20"/>
      <c r="F22" s="19">
        <f t="shared" si="2"/>
        <v>0</v>
      </c>
    </row>
    <row r="23" spans="1:6" ht="30" customHeight="1">
      <c r="A23" s="52">
        <f>A22+1</f>
        <v>16</v>
      </c>
      <c r="B23" s="53" t="s">
        <v>38</v>
      </c>
      <c r="C23" s="48" t="s">
        <v>4</v>
      </c>
      <c r="D23" s="54">
        <v>75</v>
      </c>
      <c r="E23" s="20"/>
      <c r="F23" s="19">
        <f t="shared" si="2"/>
        <v>0</v>
      </c>
    </row>
    <row r="24" spans="1:6" ht="42" customHeight="1">
      <c r="A24" s="52">
        <f>A23+1</f>
        <v>17</v>
      </c>
      <c r="B24" s="53" t="s">
        <v>39</v>
      </c>
      <c r="C24" s="48" t="s">
        <v>4</v>
      </c>
      <c r="D24" s="55">
        <v>75</v>
      </c>
      <c r="E24" s="22"/>
      <c r="F24" s="23">
        <f t="shared" si="2"/>
        <v>0</v>
      </c>
    </row>
    <row r="25" spans="1:6">
      <c r="A25" s="56" t="s">
        <v>26</v>
      </c>
      <c r="B25" s="57"/>
      <c r="C25" s="57"/>
      <c r="D25" s="58"/>
      <c r="E25" s="24"/>
      <c r="F25" s="25"/>
    </row>
    <row r="26" spans="1:6" ht="38.25">
      <c r="A26" s="52">
        <f>A24+1</f>
        <v>18</v>
      </c>
      <c r="B26" s="59" t="s">
        <v>40</v>
      </c>
      <c r="C26" s="48" t="s">
        <v>21</v>
      </c>
      <c r="D26" s="55">
        <v>44</v>
      </c>
      <c r="E26" s="22"/>
      <c r="F26" s="26">
        <f t="shared" ref="F26:F27" si="3">ROUND(D26*E26,2)</f>
        <v>0</v>
      </c>
    </row>
    <row r="27" spans="1:6" ht="51">
      <c r="A27" s="52">
        <f>A26+1</f>
        <v>19</v>
      </c>
      <c r="B27" s="59" t="s">
        <v>41</v>
      </c>
      <c r="C27" s="48" t="s">
        <v>21</v>
      </c>
      <c r="D27" s="55">
        <v>36</v>
      </c>
      <c r="E27" s="22"/>
      <c r="F27" s="26">
        <f t="shared" si="3"/>
        <v>0</v>
      </c>
    </row>
    <row r="28" spans="1:6" ht="38.25">
      <c r="A28" s="52">
        <f>A27+1</f>
        <v>20</v>
      </c>
      <c r="B28" s="59" t="s">
        <v>42</v>
      </c>
      <c r="C28" s="48" t="s">
        <v>21</v>
      </c>
      <c r="D28" s="55">
        <v>40</v>
      </c>
      <c r="E28" s="22"/>
      <c r="F28" s="26">
        <f t="shared" ref="F28" si="4">ROUND(D28*E28,2)</f>
        <v>0</v>
      </c>
    </row>
    <row r="29" spans="1:6">
      <c r="A29" s="56" t="s">
        <v>34</v>
      </c>
      <c r="B29" s="57"/>
      <c r="C29" s="57"/>
      <c r="D29" s="57"/>
      <c r="E29" s="17"/>
      <c r="F29" s="27"/>
    </row>
    <row r="30" spans="1:6" ht="44.25" customHeight="1">
      <c r="A30" s="52">
        <f>A28+1</f>
        <v>21</v>
      </c>
      <c r="B30" s="59" t="s">
        <v>27</v>
      </c>
      <c r="C30" s="48" t="s">
        <v>4</v>
      </c>
      <c r="D30" s="55">
        <v>45</v>
      </c>
      <c r="E30" s="22"/>
      <c r="F30" s="28">
        <f>ROUND(D30*E30,2)</f>
        <v>0</v>
      </c>
    </row>
    <row r="31" spans="1:6" ht="24" customHeight="1">
      <c r="A31" s="60">
        <f>A30+1</f>
        <v>22</v>
      </c>
      <c r="B31" s="53" t="s">
        <v>28</v>
      </c>
      <c r="C31" s="61" t="s">
        <v>16</v>
      </c>
      <c r="D31" s="62">
        <v>3</v>
      </c>
      <c r="E31" s="29"/>
      <c r="F31" s="30">
        <f t="shared" ref="F31:F32" si="5">ROUND(D31*E31,2)</f>
        <v>0</v>
      </c>
    </row>
    <row r="32" spans="1:6" ht="24" customHeight="1" thickBot="1">
      <c r="A32" s="63">
        <f>A31+1</f>
        <v>23</v>
      </c>
      <c r="B32" s="64" t="s">
        <v>29</v>
      </c>
      <c r="C32" s="65" t="s">
        <v>6</v>
      </c>
      <c r="D32" s="66">
        <v>3</v>
      </c>
      <c r="E32" s="31"/>
      <c r="F32" s="32">
        <f t="shared" si="5"/>
        <v>0</v>
      </c>
    </row>
    <row r="33" spans="1:6">
      <c r="A33" s="33"/>
      <c r="B33" s="34"/>
      <c r="C33" s="35" t="s">
        <v>10</v>
      </c>
      <c r="D33" s="35"/>
      <c r="E33" s="35"/>
      <c r="F33" s="36">
        <f>SUM(F6:F30)</f>
        <v>0</v>
      </c>
    </row>
    <row r="34" spans="1:6" ht="12.75" customHeight="1">
      <c r="C34" s="37" t="s">
        <v>12</v>
      </c>
      <c r="D34" s="37"/>
      <c r="E34" s="37"/>
      <c r="F34" s="38">
        <f>ROUND(F33*0.23,2)</f>
        <v>0</v>
      </c>
    </row>
    <row r="35" spans="1:6">
      <c r="C35" s="37" t="s">
        <v>11</v>
      </c>
      <c r="D35" s="37"/>
      <c r="E35" s="37"/>
      <c r="F35" s="39">
        <f>F33+F34</f>
        <v>0</v>
      </c>
    </row>
  </sheetData>
  <sheetProtection password="9285" sheet="1" objects="1" scenarios="1"/>
  <mergeCells count="10">
    <mergeCell ref="C33:E33"/>
    <mergeCell ref="C34:E34"/>
    <mergeCell ref="C35:E35"/>
    <mergeCell ref="A1:F1"/>
    <mergeCell ref="A2:F2"/>
    <mergeCell ref="A5:D5"/>
    <mergeCell ref="A18:D18"/>
    <mergeCell ref="A16:D16"/>
    <mergeCell ref="A25:D25"/>
    <mergeCell ref="A29:D29"/>
  </mergeCells>
  <pageMargins left="0.9055118110236221" right="0.51181102362204722" top="0.74803149606299213" bottom="0.74803149606299213" header="0.31496062992125984" footer="0.31496062992125984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Inwestorski</vt:lpstr>
      <vt:lpstr>'Kosztorys Inwestorski'!Obszar_wydruku</vt:lpstr>
      <vt:lpstr>'Kosztorys Inwestorski'!Tytuły_wydruku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2022-09-20T06:28:43Z</dcterms:modified>
</cp:coreProperties>
</file>